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160" yWindow="4400" windowWidth="19860" windowHeight="15740" tabRatio="500" activeTab="0"/>
  </bookViews>
  <sheets>
    <sheet name="Sheet1" sheetId="1" r:id="rId1"/>
  </sheets>
  <definedNames>
    <definedName name="_Toc155592182" localSheetId="0">'Sheet1'!$A$1</definedName>
  </definedNames>
  <calcPr fullCalcOnLoad="1"/>
</workbook>
</file>

<file path=xl/sharedStrings.xml><?xml version="1.0" encoding="utf-8"?>
<sst xmlns="http://schemas.openxmlformats.org/spreadsheetml/2006/main" count="69" uniqueCount="55">
  <si>
    <t>white crust</t>
  </si>
  <si>
    <t>Species cover along transects using the Buckner point sampler</t>
  </si>
  <si>
    <r>
      <t xml:space="preserve">Table 4. </t>
    </r>
    <r>
      <rPr>
        <b/>
        <i/>
        <sz val="9"/>
        <rFont val="Arial"/>
        <family val="0"/>
      </rPr>
      <t xml:space="preserve">Krenkel Site 1; species cover along transects. </t>
    </r>
    <r>
      <rPr>
        <i/>
        <sz val="9"/>
        <rFont val="Arial"/>
        <family val="0"/>
      </rPr>
      <t xml:space="preserve">“Overstory” species are those recorded at the top of the plant canopy at each point; “understory” species are those recorded at the base of the </t>
    </r>
  </si>
  <si>
    <t xml:space="preserve">plant canopy sometimes followed by L (live green plant part) or D (dead or senescent plant part). </t>
  </si>
  <si>
    <t>OVERSTORY</t>
  </si>
  <si>
    <t>Species</t>
  </si>
  <si>
    <t>T-61 count</t>
  </si>
  <si>
    <t>T-61%</t>
  </si>
  <si>
    <t>T-62 count</t>
  </si>
  <si>
    <t>T-62%</t>
  </si>
  <si>
    <t>T-63 count</t>
  </si>
  <si>
    <t>T-63%</t>
  </si>
  <si>
    <t>T-64 count</t>
  </si>
  <si>
    <t>T-64%</t>
  </si>
  <si>
    <t>T-65 count</t>
  </si>
  <si>
    <t>T-65%</t>
  </si>
  <si>
    <t>Total count</t>
  </si>
  <si>
    <t>Total %</t>
  </si>
  <si>
    <t>None</t>
  </si>
  <si>
    <t>(total)</t>
  </si>
  <si>
    <t>UNDERSTORY</t>
  </si>
  <si>
    <t>Bare soil</t>
  </si>
  <si>
    <t>Black crust</t>
  </si>
  <si>
    <t>Bryum rutilans</t>
  </si>
  <si>
    <t>Bryum sp.</t>
  </si>
  <si>
    <t>Cerastium arcticum</t>
  </si>
  <si>
    <t>Cerastium regelii  D</t>
  </si>
  <si>
    <t>Cerastium regelii  L</t>
  </si>
  <si>
    <t>Cetraria islandica</t>
  </si>
  <si>
    <t>Cetraria sp.</t>
  </si>
  <si>
    <t>Cetrariella delisei</t>
  </si>
  <si>
    <t>Cirriphyllum cirrosum</t>
  </si>
  <si>
    <t>Cladonia pocillum</t>
  </si>
  <si>
    <t>Cratoneuron curvicaule</t>
  </si>
  <si>
    <t>crustose rock lichen</t>
  </si>
  <si>
    <t>Ditrichum flexicaule</t>
  </si>
  <si>
    <t>Dicranum sp.</t>
  </si>
  <si>
    <t>Drepanocladus sp.</t>
  </si>
  <si>
    <t>Flavocetraria cucullata</t>
  </si>
  <si>
    <t>Litter</t>
  </si>
  <si>
    <t>Orthothecium chryseon</t>
  </si>
  <si>
    <t>Papaver dahlianum ssp polare D</t>
  </si>
  <si>
    <t>Papaver dahlianum ssp polare L</t>
  </si>
  <si>
    <t>Peltigera rufescens</t>
  </si>
  <si>
    <t>Phippsia algida D</t>
  </si>
  <si>
    <t>Phippsia algida L</t>
  </si>
  <si>
    <t>Poitrichastrum alpinum s.l.</t>
  </si>
  <si>
    <t>Rock</t>
  </si>
  <si>
    <t>Saxifraga cespitosa D</t>
  </si>
  <si>
    <t>Saxifraga oppositifolia L</t>
  </si>
  <si>
    <t>Stellaria sp. D</t>
  </si>
  <si>
    <t>Stellaria sp.  L</t>
  </si>
  <si>
    <t>Stereocaulon  sp.</t>
  </si>
  <si>
    <t>Thamnolia sp.</t>
  </si>
  <si>
    <t>Lecidea ranulosa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</si>
</sst>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color indexed="8"/>
      <name val="Calibri"/>
      <family val="2"/>
    </font>
    <font>
      <sz val="8"/>
      <name val="Arial"/>
      <family val="0"/>
    </font>
    <font>
      <sz val="8"/>
      <name val="Verdana"/>
      <family val="0"/>
    </font>
    <font>
      <sz val="11"/>
      <name val="Arial"/>
      <family val="0"/>
    </font>
    <font>
      <b/>
      <i/>
      <sz val="9"/>
      <name val="Arial"/>
      <family val="0"/>
    </font>
    <font>
      <i/>
      <sz val="9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0" fillId="0" borderId="2" xfId="0" applyFill="1" applyBorder="1" applyAlignment="1">
      <alignment/>
    </xf>
    <xf numFmtId="1" fontId="0" fillId="0" borderId="2" xfId="0" applyNumberFormat="1" applyBorder="1" applyAlignment="1">
      <alignment/>
    </xf>
    <xf numFmtId="1" fontId="4" fillId="0" borderId="2" xfId="0" applyNumberFormat="1" applyFont="1" applyBorder="1" applyAlignment="1">
      <alignment/>
    </xf>
    <xf numFmtId="164" fontId="4" fillId="0" borderId="2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1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164" fontId="4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workbookViewId="0" topLeftCell="A1">
      <selection activeCell="A3" sqref="A3"/>
    </sheetView>
  </sheetViews>
  <sheetFormatPr defaultColWidth="11.421875" defaultRowHeight="12.75"/>
  <sheetData>
    <row r="1" ht="12">
      <c r="A1" s="19" t="s">
        <v>1</v>
      </c>
    </row>
    <row r="2" ht="12.75">
      <c r="A2" s="20" t="s">
        <v>2</v>
      </c>
    </row>
    <row r="3" ht="12">
      <c r="A3" t="s">
        <v>3</v>
      </c>
    </row>
    <row r="5" spans="1:14" ht="13.5">
      <c r="A5" s="1" t="s">
        <v>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" thickBot="1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2" t="s">
        <v>14</v>
      </c>
      <c r="K6" s="2" t="s">
        <v>15</v>
      </c>
      <c r="L6" s="2" t="s">
        <v>16</v>
      </c>
      <c r="M6" s="2" t="s">
        <v>17</v>
      </c>
      <c r="N6" s="3"/>
    </row>
    <row r="7" spans="1:13" ht="15" thickTop="1">
      <c r="A7" s="4" t="s">
        <v>18</v>
      </c>
      <c r="B7" s="4">
        <v>101</v>
      </c>
      <c r="C7" s="5">
        <v>100</v>
      </c>
      <c r="D7" s="4">
        <v>101</v>
      </c>
      <c r="E7" s="5">
        <v>100</v>
      </c>
      <c r="F7" s="4">
        <v>100</v>
      </c>
      <c r="G7" s="5">
        <v>100</v>
      </c>
      <c r="H7" s="4">
        <v>101</v>
      </c>
      <c r="I7" s="5">
        <v>100</v>
      </c>
      <c r="J7" s="4">
        <v>102</v>
      </c>
      <c r="K7" s="5">
        <v>100</v>
      </c>
      <c r="L7" s="4">
        <v>505</v>
      </c>
      <c r="M7" s="5">
        <v>100</v>
      </c>
    </row>
    <row r="8" spans="1:13" ht="13.5">
      <c r="A8" s="6" t="s">
        <v>19</v>
      </c>
      <c r="B8" s="6">
        <v>101</v>
      </c>
      <c r="C8" s="7">
        <v>100</v>
      </c>
      <c r="D8" s="6">
        <v>101</v>
      </c>
      <c r="E8" s="7">
        <v>100</v>
      </c>
      <c r="F8" s="6">
        <v>100</v>
      </c>
      <c r="G8" s="7">
        <v>100</v>
      </c>
      <c r="H8" s="6">
        <v>101</v>
      </c>
      <c r="I8" s="7">
        <v>100</v>
      </c>
      <c r="J8" s="6">
        <v>102</v>
      </c>
      <c r="K8" s="7">
        <v>100</v>
      </c>
      <c r="L8" s="6">
        <v>505</v>
      </c>
      <c r="M8" s="7">
        <v>100</v>
      </c>
    </row>
    <row r="9" spans="3:13" ht="13.5">
      <c r="C9" s="1"/>
      <c r="E9" s="1"/>
      <c r="G9" s="1"/>
      <c r="I9" s="1"/>
      <c r="K9" s="1"/>
      <c r="M9" s="1"/>
    </row>
    <row r="10" spans="3:13" ht="13.5">
      <c r="C10" s="1"/>
      <c r="E10" s="1"/>
      <c r="G10" s="1"/>
      <c r="I10" s="1"/>
      <c r="K10" s="1"/>
      <c r="M10" s="1"/>
    </row>
    <row r="11" spans="1:13" ht="13.5">
      <c r="A11" s="1" t="s">
        <v>20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5" thickBot="1">
      <c r="A12" s="2" t="s">
        <v>5</v>
      </c>
      <c r="B12" s="2" t="s">
        <v>6</v>
      </c>
      <c r="C12" s="2" t="s">
        <v>7</v>
      </c>
      <c r="D12" s="2" t="s">
        <v>8</v>
      </c>
      <c r="E12" s="2" t="s">
        <v>9</v>
      </c>
      <c r="F12" s="2" t="s">
        <v>10</v>
      </c>
      <c r="G12" s="2" t="s">
        <v>11</v>
      </c>
      <c r="H12" s="2" t="s">
        <v>12</v>
      </c>
      <c r="I12" s="2" t="s">
        <v>13</v>
      </c>
      <c r="J12" s="2" t="s">
        <v>14</v>
      </c>
      <c r="K12" s="2" t="s">
        <v>15</v>
      </c>
      <c r="L12" s="2" t="s">
        <v>16</v>
      </c>
      <c r="M12" s="2" t="s">
        <v>17</v>
      </c>
    </row>
    <row r="13" spans="1:13" ht="15" thickTop="1">
      <c r="A13" s="8" t="s">
        <v>21</v>
      </c>
      <c r="B13" s="9">
        <v>23</v>
      </c>
      <c r="C13" s="10">
        <f>B13/101*100</f>
        <v>22.772277227722775</v>
      </c>
      <c r="D13" s="9">
        <v>24</v>
      </c>
      <c r="E13" s="10">
        <f>D13/101*100</f>
        <v>23.762376237623762</v>
      </c>
      <c r="F13" s="9">
        <v>15</v>
      </c>
      <c r="G13" s="10">
        <f>F13/100*100</f>
        <v>15</v>
      </c>
      <c r="H13" s="9">
        <v>13</v>
      </c>
      <c r="I13" s="10">
        <f>H13/101*100</f>
        <v>12.871287128712872</v>
      </c>
      <c r="J13" s="9">
        <v>7</v>
      </c>
      <c r="K13" s="10">
        <f>J13/102*100</f>
        <v>6.862745098039216</v>
      </c>
      <c r="L13" s="9">
        <f aca="true" t="shared" si="0" ref="L13:L47">SUM(B13,D13,F13,H13,J13)</f>
        <v>82</v>
      </c>
      <c r="M13" s="11">
        <f aca="true" t="shared" si="1" ref="M13:M47">L13/505*100</f>
        <v>16.237623762376238</v>
      </c>
    </row>
    <row r="14" spans="1:13" ht="13.5">
      <c r="A14" s="12" t="s">
        <v>22</v>
      </c>
      <c r="B14" s="13">
        <v>41</v>
      </c>
      <c r="C14" s="14">
        <f>B14/101*100</f>
        <v>40.5940594059406</v>
      </c>
      <c r="D14" s="13">
        <v>38</v>
      </c>
      <c r="E14" s="14">
        <f>D14/101*100</f>
        <v>37.62376237623762</v>
      </c>
      <c r="F14" s="13">
        <v>29</v>
      </c>
      <c r="G14" s="14">
        <f>F14/100*100</f>
        <v>28.999999999999996</v>
      </c>
      <c r="H14" s="13">
        <v>34</v>
      </c>
      <c r="I14" s="14">
        <f>H14/101*100</f>
        <v>33.663366336633665</v>
      </c>
      <c r="J14" s="13">
        <v>48</v>
      </c>
      <c r="K14" s="14">
        <f>J14/102*100</f>
        <v>47.05882352941176</v>
      </c>
      <c r="L14" s="13">
        <f t="shared" si="0"/>
        <v>190</v>
      </c>
      <c r="M14" s="15">
        <f t="shared" si="1"/>
        <v>37.62376237623762</v>
      </c>
    </row>
    <row r="15" spans="1:13" ht="13.5">
      <c r="A15" s="16" t="s">
        <v>23</v>
      </c>
      <c r="B15" s="13">
        <v>1</v>
      </c>
      <c r="C15" s="14">
        <f>B15/101*100</f>
        <v>0.9900990099009901</v>
      </c>
      <c r="D15" s="13"/>
      <c r="E15" s="14"/>
      <c r="F15" s="13"/>
      <c r="G15" s="14"/>
      <c r="H15" s="13">
        <v>1</v>
      </c>
      <c r="I15" s="14">
        <f>H15/101*100</f>
        <v>0.9900990099009901</v>
      </c>
      <c r="J15" s="13"/>
      <c r="K15" s="14"/>
      <c r="L15" s="13">
        <f t="shared" si="0"/>
        <v>2</v>
      </c>
      <c r="M15" s="15">
        <f t="shared" si="1"/>
        <v>0.39603960396039606</v>
      </c>
    </row>
    <row r="16" spans="1:13" ht="13.5">
      <c r="A16" s="16" t="s">
        <v>24</v>
      </c>
      <c r="B16" s="13">
        <v>1</v>
      </c>
      <c r="C16" s="14">
        <f>B16/101*100</f>
        <v>0.9900990099009901</v>
      </c>
      <c r="D16" s="13"/>
      <c r="E16" s="14"/>
      <c r="F16" s="13"/>
      <c r="G16" s="14"/>
      <c r="H16" s="13"/>
      <c r="I16" s="14"/>
      <c r="J16" s="13"/>
      <c r="K16" s="14"/>
      <c r="L16" s="13">
        <f t="shared" si="0"/>
        <v>1</v>
      </c>
      <c r="M16" s="15">
        <f t="shared" si="1"/>
        <v>0.19801980198019803</v>
      </c>
    </row>
    <row r="17" spans="1:13" ht="13.5">
      <c r="A17" s="16" t="s">
        <v>25</v>
      </c>
      <c r="B17" s="13"/>
      <c r="C17" s="14"/>
      <c r="D17" s="13"/>
      <c r="E17" s="14"/>
      <c r="F17" s="13"/>
      <c r="G17" s="14"/>
      <c r="H17" s="13">
        <v>2</v>
      </c>
      <c r="I17" s="14">
        <f>H17/101*100</f>
        <v>1.9801980198019802</v>
      </c>
      <c r="J17" s="13"/>
      <c r="K17" s="14"/>
      <c r="L17" s="13">
        <f t="shared" si="0"/>
        <v>2</v>
      </c>
      <c r="M17" s="15">
        <f t="shared" si="1"/>
        <v>0.39603960396039606</v>
      </c>
    </row>
    <row r="18" spans="1:13" ht="13.5">
      <c r="A18" s="16" t="s">
        <v>26</v>
      </c>
      <c r="B18" s="13"/>
      <c r="C18" s="14"/>
      <c r="D18" s="13"/>
      <c r="E18" s="14"/>
      <c r="F18" s="13"/>
      <c r="G18" s="14"/>
      <c r="H18" s="13">
        <v>1</v>
      </c>
      <c r="I18" s="14">
        <f>H18/101*100</f>
        <v>0.9900990099009901</v>
      </c>
      <c r="J18" s="13"/>
      <c r="K18" s="14"/>
      <c r="L18" s="13">
        <f t="shared" si="0"/>
        <v>1</v>
      </c>
      <c r="M18" s="15">
        <f t="shared" si="1"/>
        <v>0.19801980198019803</v>
      </c>
    </row>
    <row r="19" spans="1:13" ht="13.5">
      <c r="A19" s="16" t="s">
        <v>27</v>
      </c>
      <c r="B19" s="13"/>
      <c r="C19" s="14"/>
      <c r="D19" s="13">
        <v>1</v>
      </c>
      <c r="E19" s="14">
        <f>D19/101*100</f>
        <v>0.9900990099009901</v>
      </c>
      <c r="F19" s="13"/>
      <c r="G19" s="14"/>
      <c r="H19" s="13"/>
      <c r="I19" s="14"/>
      <c r="J19" s="13">
        <v>1</v>
      </c>
      <c r="K19" s="14">
        <f aca="true" t="shared" si="2" ref="K19:K24">J19/102*100</f>
        <v>0.9803921568627451</v>
      </c>
      <c r="L19" s="13">
        <f t="shared" si="0"/>
        <v>2</v>
      </c>
      <c r="M19" s="15">
        <f t="shared" si="1"/>
        <v>0.39603960396039606</v>
      </c>
    </row>
    <row r="20" spans="1:13" ht="13.5">
      <c r="A20" s="16" t="s">
        <v>28</v>
      </c>
      <c r="B20" s="13">
        <v>1</v>
      </c>
      <c r="C20" s="14">
        <f>B20/101*100</f>
        <v>0.9900990099009901</v>
      </c>
      <c r="D20" s="13"/>
      <c r="E20" s="14"/>
      <c r="F20" s="13">
        <v>4</v>
      </c>
      <c r="G20" s="14">
        <f>F20/100*100</f>
        <v>4</v>
      </c>
      <c r="H20" s="13">
        <v>4</v>
      </c>
      <c r="I20" s="14">
        <f>H20/101*100</f>
        <v>3.9603960396039604</v>
      </c>
      <c r="J20" s="13">
        <v>6</v>
      </c>
      <c r="K20" s="14">
        <f t="shared" si="2"/>
        <v>5.88235294117647</v>
      </c>
      <c r="L20" s="13">
        <f t="shared" si="0"/>
        <v>15</v>
      </c>
      <c r="M20" s="15">
        <f t="shared" si="1"/>
        <v>2.9702970297029703</v>
      </c>
    </row>
    <row r="21" spans="1:13" ht="13.5">
      <c r="A21" s="16" t="s">
        <v>29</v>
      </c>
      <c r="B21" s="13"/>
      <c r="C21" s="14"/>
      <c r="D21" s="13"/>
      <c r="E21" s="14"/>
      <c r="F21" s="13"/>
      <c r="G21" s="14"/>
      <c r="H21" s="13"/>
      <c r="I21" s="14"/>
      <c r="J21" s="13">
        <v>1</v>
      </c>
      <c r="K21" s="14">
        <f t="shared" si="2"/>
        <v>0.9803921568627451</v>
      </c>
      <c r="L21" s="13">
        <f t="shared" si="0"/>
        <v>1</v>
      </c>
      <c r="M21" s="15">
        <f t="shared" si="1"/>
        <v>0.19801980198019803</v>
      </c>
    </row>
    <row r="22" spans="1:13" ht="13.5">
      <c r="A22" s="16" t="s">
        <v>30</v>
      </c>
      <c r="B22" s="13">
        <v>3</v>
      </c>
      <c r="C22" s="14">
        <f>B22/101*100</f>
        <v>2.9702970297029703</v>
      </c>
      <c r="D22" s="13">
        <v>3</v>
      </c>
      <c r="E22" s="14">
        <f>D22/101*100</f>
        <v>2.9702970297029703</v>
      </c>
      <c r="F22" s="13"/>
      <c r="G22" s="14"/>
      <c r="H22" s="13"/>
      <c r="I22" s="14"/>
      <c r="J22" s="13">
        <v>2</v>
      </c>
      <c r="K22" s="14">
        <f t="shared" si="2"/>
        <v>1.9607843137254901</v>
      </c>
      <c r="L22" s="13">
        <f t="shared" si="0"/>
        <v>8</v>
      </c>
      <c r="M22" s="15">
        <f t="shared" si="1"/>
        <v>1.5841584158415842</v>
      </c>
    </row>
    <row r="23" spans="1:13" ht="13.5">
      <c r="A23" s="16" t="s">
        <v>31</v>
      </c>
      <c r="B23" s="13">
        <v>2</v>
      </c>
      <c r="C23" s="14">
        <f>B23/101*100</f>
        <v>1.9801980198019802</v>
      </c>
      <c r="D23" s="13">
        <v>2</v>
      </c>
      <c r="E23" s="14">
        <f>D23/101*100</f>
        <v>1.9801980198019802</v>
      </c>
      <c r="F23" s="13">
        <v>2</v>
      </c>
      <c r="G23" s="14">
        <f>F23/100*100</f>
        <v>2</v>
      </c>
      <c r="H23" s="13">
        <v>3</v>
      </c>
      <c r="I23" s="14">
        <f>H23/101*100</f>
        <v>2.9702970297029703</v>
      </c>
      <c r="J23" s="13">
        <v>1</v>
      </c>
      <c r="K23" s="14">
        <f t="shared" si="2"/>
        <v>0.9803921568627451</v>
      </c>
      <c r="L23" s="13">
        <f t="shared" si="0"/>
        <v>10</v>
      </c>
      <c r="M23" s="15">
        <f t="shared" si="1"/>
        <v>1.9801980198019802</v>
      </c>
    </row>
    <row r="24" spans="1:13" ht="13.5">
      <c r="A24" s="16" t="s">
        <v>32</v>
      </c>
      <c r="B24" s="13">
        <v>4</v>
      </c>
      <c r="C24" s="14">
        <f>B24/101*100</f>
        <v>3.9603960396039604</v>
      </c>
      <c r="D24" s="13">
        <v>2</v>
      </c>
      <c r="E24" s="14">
        <f>D24/101*100</f>
        <v>1.9801980198019802</v>
      </c>
      <c r="F24" s="13">
        <v>3</v>
      </c>
      <c r="G24" s="14">
        <f>F24/100*100</f>
        <v>3</v>
      </c>
      <c r="H24" s="13">
        <v>2</v>
      </c>
      <c r="I24" s="14">
        <f>H24/101*100</f>
        <v>1.9801980198019802</v>
      </c>
      <c r="J24" s="13">
        <v>3</v>
      </c>
      <c r="K24" s="14">
        <f t="shared" si="2"/>
        <v>2.941176470588235</v>
      </c>
      <c r="L24" s="13">
        <f t="shared" si="0"/>
        <v>14</v>
      </c>
      <c r="M24" s="15">
        <f t="shared" si="1"/>
        <v>2.7722772277227725</v>
      </c>
    </row>
    <row r="25" spans="1:13" ht="13.5">
      <c r="A25" s="16" t="s">
        <v>33</v>
      </c>
      <c r="B25" s="13"/>
      <c r="C25" s="14"/>
      <c r="D25" s="13"/>
      <c r="E25" s="14"/>
      <c r="F25" s="13"/>
      <c r="G25" s="14"/>
      <c r="H25" s="13">
        <v>1</v>
      </c>
      <c r="I25" s="14">
        <f>H25/101*100</f>
        <v>0.9900990099009901</v>
      </c>
      <c r="J25" s="13"/>
      <c r="K25" s="14"/>
      <c r="L25" s="13">
        <f t="shared" si="0"/>
        <v>1</v>
      </c>
      <c r="M25" s="15">
        <f t="shared" si="1"/>
        <v>0.19801980198019803</v>
      </c>
    </row>
    <row r="26" spans="1:13" ht="13.5">
      <c r="A26" s="16" t="s">
        <v>34</v>
      </c>
      <c r="B26" s="13"/>
      <c r="C26" s="14"/>
      <c r="D26" s="13">
        <v>1</v>
      </c>
      <c r="E26" s="14">
        <f>D26/101*100</f>
        <v>0.9900990099009901</v>
      </c>
      <c r="F26" s="13"/>
      <c r="G26" s="14"/>
      <c r="H26" s="13"/>
      <c r="I26" s="14"/>
      <c r="J26" s="13"/>
      <c r="K26" s="14"/>
      <c r="L26" s="13">
        <f t="shared" si="0"/>
        <v>1</v>
      </c>
      <c r="M26" s="15">
        <f t="shared" si="1"/>
        <v>0.19801980198019803</v>
      </c>
    </row>
    <row r="27" spans="1:13" ht="13.5">
      <c r="A27" s="16" t="s">
        <v>35</v>
      </c>
      <c r="B27" s="13">
        <v>4</v>
      </c>
      <c r="C27" s="14">
        <f>B27/101*100</f>
        <v>3.9603960396039604</v>
      </c>
      <c r="D27" s="13">
        <v>7</v>
      </c>
      <c r="E27" s="14">
        <f>D27/101*100</f>
        <v>6.9306930693069315</v>
      </c>
      <c r="F27" s="13">
        <v>8</v>
      </c>
      <c r="G27" s="14">
        <f>F27/100*100</f>
        <v>8</v>
      </c>
      <c r="H27" s="13">
        <v>8</v>
      </c>
      <c r="I27" s="14">
        <f>H27/101*100</f>
        <v>7.920792079207921</v>
      </c>
      <c r="J27" s="13">
        <v>5</v>
      </c>
      <c r="K27" s="14">
        <f>J27/102*100</f>
        <v>4.901960784313726</v>
      </c>
      <c r="L27" s="13">
        <f t="shared" si="0"/>
        <v>32</v>
      </c>
      <c r="M27" s="15">
        <f t="shared" si="1"/>
        <v>6.336633663366337</v>
      </c>
    </row>
    <row r="28" spans="1:13" ht="13.5">
      <c r="A28" s="16" t="s">
        <v>36</v>
      </c>
      <c r="B28" s="13"/>
      <c r="C28" s="14"/>
      <c r="D28" s="13"/>
      <c r="E28" s="14"/>
      <c r="F28" s="13">
        <v>3</v>
      </c>
      <c r="G28" s="14">
        <f>F28/100*100</f>
        <v>3</v>
      </c>
      <c r="H28" s="13"/>
      <c r="I28" s="14"/>
      <c r="J28" s="13"/>
      <c r="K28" s="14"/>
      <c r="L28" s="13">
        <f t="shared" si="0"/>
        <v>3</v>
      </c>
      <c r="M28" s="15">
        <f t="shared" si="1"/>
        <v>0.594059405940594</v>
      </c>
    </row>
    <row r="29" spans="1:13" ht="13.5">
      <c r="A29" s="16" t="s">
        <v>37</v>
      </c>
      <c r="B29" s="13"/>
      <c r="C29" s="14"/>
      <c r="D29" s="13">
        <v>1</v>
      </c>
      <c r="E29" s="14">
        <f aca="true" t="shared" si="3" ref="E29:E37">D29/101*100</f>
        <v>0.9900990099009901</v>
      </c>
      <c r="F29" s="13"/>
      <c r="G29" s="14"/>
      <c r="H29" s="13"/>
      <c r="I29" s="14"/>
      <c r="J29" s="13"/>
      <c r="K29" s="14"/>
      <c r="L29" s="13">
        <f t="shared" si="0"/>
        <v>1</v>
      </c>
      <c r="M29" s="15">
        <f t="shared" si="1"/>
        <v>0.19801980198019803</v>
      </c>
    </row>
    <row r="30" spans="1:13" ht="13.5">
      <c r="A30" s="16" t="s">
        <v>38</v>
      </c>
      <c r="B30" s="13">
        <v>1</v>
      </c>
      <c r="C30" s="14">
        <f>B30/101*100</f>
        <v>0.9900990099009901</v>
      </c>
      <c r="D30" s="13"/>
      <c r="E30" s="14"/>
      <c r="F30" s="13">
        <v>1</v>
      </c>
      <c r="G30" s="14">
        <f>F30/100*100</f>
        <v>1</v>
      </c>
      <c r="H30" s="13">
        <v>2</v>
      </c>
      <c r="I30" s="14">
        <f>H30/101*100</f>
        <v>1.9801980198019802</v>
      </c>
      <c r="J30" s="13"/>
      <c r="K30" s="14"/>
      <c r="L30" s="13">
        <f t="shared" si="0"/>
        <v>4</v>
      </c>
      <c r="M30" s="15">
        <f t="shared" si="1"/>
        <v>0.7920792079207921</v>
      </c>
    </row>
    <row r="31" spans="1:13" ht="13.5">
      <c r="A31" s="16" t="s">
        <v>39</v>
      </c>
      <c r="B31" s="13"/>
      <c r="C31" s="14"/>
      <c r="D31" s="13">
        <v>1</v>
      </c>
      <c r="E31" s="14">
        <f t="shared" si="3"/>
        <v>0.9900990099009901</v>
      </c>
      <c r="F31" s="13"/>
      <c r="G31" s="14"/>
      <c r="H31" s="13">
        <v>1</v>
      </c>
      <c r="I31" s="14">
        <f>H31/101*100</f>
        <v>0.9900990099009901</v>
      </c>
      <c r="J31" s="13"/>
      <c r="K31" s="14"/>
      <c r="L31" s="13">
        <f t="shared" si="0"/>
        <v>2</v>
      </c>
      <c r="M31" s="15">
        <f t="shared" si="1"/>
        <v>0.39603960396039606</v>
      </c>
    </row>
    <row r="32" spans="1:13" ht="13.5">
      <c r="A32" s="16" t="s">
        <v>40</v>
      </c>
      <c r="B32" s="13">
        <v>3</v>
      </c>
      <c r="C32" s="14">
        <f>B32/101*100</f>
        <v>2.9702970297029703</v>
      </c>
      <c r="D32" s="13">
        <v>3</v>
      </c>
      <c r="E32" s="14">
        <f t="shared" si="3"/>
        <v>2.9702970297029703</v>
      </c>
      <c r="F32" s="13">
        <v>7</v>
      </c>
      <c r="G32" s="14">
        <f aca="true" t="shared" si="4" ref="G32:G38">F32/100*100</f>
        <v>7.000000000000001</v>
      </c>
      <c r="H32" s="13">
        <v>6</v>
      </c>
      <c r="I32" s="14">
        <f>H32/101*100</f>
        <v>5.9405940594059405</v>
      </c>
      <c r="J32" s="13">
        <v>2</v>
      </c>
      <c r="K32" s="14">
        <f>J32/102*100</f>
        <v>1.9607843137254901</v>
      </c>
      <c r="L32" s="13">
        <f t="shared" si="0"/>
        <v>21</v>
      </c>
      <c r="M32" s="15">
        <f t="shared" si="1"/>
        <v>4.158415841584159</v>
      </c>
    </row>
    <row r="33" spans="1:13" ht="13.5">
      <c r="A33" s="16" t="s">
        <v>41</v>
      </c>
      <c r="B33" s="13"/>
      <c r="C33" s="14"/>
      <c r="D33" s="13">
        <v>1</v>
      </c>
      <c r="E33" s="14">
        <f t="shared" si="3"/>
        <v>0.9900990099009901</v>
      </c>
      <c r="F33" s="13">
        <v>1</v>
      </c>
      <c r="G33" s="14">
        <f t="shared" si="4"/>
        <v>1</v>
      </c>
      <c r="H33" s="13"/>
      <c r="I33" s="14"/>
      <c r="J33" s="13"/>
      <c r="K33" s="14"/>
      <c r="L33" s="13">
        <f t="shared" si="0"/>
        <v>2</v>
      </c>
      <c r="M33" s="15">
        <f t="shared" si="1"/>
        <v>0.39603960396039606</v>
      </c>
    </row>
    <row r="34" spans="1:13" ht="13.5">
      <c r="A34" s="16" t="s">
        <v>42</v>
      </c>
      <c r="B34" s="13">
        <v>2</v>
      </c>
      <c r="C34" s="14">
        <f>B34/101*100</f>
        <v>1.9801980198019802</v>
      </c>
      <c r="D34" s="13">
        <v>2</v>
      </c>
      <c r="E34" s="14">
        <f t="shared" si="3"/>
        <v>1.9801980198019802</v>
      </c>
      <c r="F34" s="13">
        <v>1</v>
      </c>
      <c r="G34" s="14">
        <f t="shared" si="4"/>
        <v>1</v>
      </c>
      <c r="H34" s="13">
        <v>1</v>
      </c>
      <c r="I34" s="14">
        <f>H34/101*100</f>
        <v>0.9900990099009901</v>
      </c>
      <c r="J34" s="13">
        <v>3</v>
      </c>
      <c r="K34" s="14">
        <f>J34/102*100</f>
        <v>2.941176470588235</v>
      </c>
      <c r="L34" s="13">
        <f t="shared" si="0"/>
        <v>9</v>
      </c>
      <c r="M34" s="15">
        <f t="shared" si="1"/>
        <v>1.782178217821782</v>
      </c>
    </row>
    <row r="35" spans="1:13" ht="13.5">
      <c r="A35" s="16" t="s">
        <v>43</v>
      </c>
      <c r="B35" s="13"/>
      <c r="C35" s="14"/>
      <c r="D35" s="13"/>
      <c r="E35" s="14"/>
      <c r="F35" s="13">
        <v>1</v>
      </c>
      <c r="G35" s="14">
        <f>F35/100*100</f>
        <v>1</v>
      </c>
      <c r="H35" s="13"/>
      <c r="I35" s="14"/>
      <c r="J35" s="13"/>
      <c r="K35" s="14"/>
      <c r="L35" s="13">
        <f t="shared" si="0"/>
        <v>1</v>
      </c>
      <c r="M35" s="15">
        <f t="shared" si="1"/>
        <v>0.19801980198019803</v>
      </c>
    </row>
    <row r="36" spans="1:13" ht="13.5">
      <c r="A36" s="16" t="s">
        <v>44</v>
      </c>
      <c r="B36" s="13"/>
      <c r="C36" s="14"/>
      <c r="D36" s="13">
        <v>1</v>
      </c>
      <c r="E36" s="14">
        <f t="shared" si="3"/>
        <v>0.9900990099009901</v>
      </c>
      <c r="F36" s="13">
        <v>2</v>
      </c>
      <c r="G36" s="14">
        <f t="shared" si="4"/>
        <v>2</v>
      </c>
      <c r="H36" s="13">
        <v>1</v>
      </c>
      <c r="I36" s="14">
        <f>H36/101*100</f>
        <v>0.9900990099009901</v>
      </c>
      <c r="J36" s="13"/>
      <c r="K36" s="14"/>
      <c r="L36" s="13">
        <f t="shared" si="0"/>
        <v>4</v>
      </c>
      <c r="M36" s="15">
        <f t="shared" si="1"/>
        <v>0.7920792079207921</v>
      </c>
    </row>
    <row r="37" spans="1:13" ht="13.5">
      <c r="A37" s="16" t="s">
        <v>45</v>
      </c>
      <c r="B37" s="13"/>
      <c r="C37" s="14"/>
      <c r="D37" s="13">
        <v>2</v>
      </c>
      <c r="E37" s="14">
        <f t="shared" si="3"/>
        <v>1.9801980198019802</v>
      </c>
      <c r="F37" s="13">
        <v>1</v>
      </c>
      <c r="G37" s="14">
        <f t="shared" si="4"/>
        <v>1</v>
      </c>
      <c r="H37" s="13">
        <v>1</v>
      </c>
      <c r="I37" s="14">
        <f>H37/101*100</f>
        <v>0.9900990099009901</v>
      </c>
      <c r="J37" s="13"/>
      <c r="K37" s="14"/>
      <c r="L37" s="13">
        <f t="shared" si="0"/>
        <v>4</v>
      </c>
      <c r="M37" s="15">
        <f t="shared" si="1"/>
        <v>0.7920792079207921</v>
      </c>
    </row>
    <row r="38" spans="1:13" ht="13.5">
      <c r="A38" s="16" t="s">
        <v>46</v>
      </c>
      <c r="B38" s="13">
        <v>4</v>
      </c>
      <c r="C38" s="14">
        <f>B38/101*100</f>
        <v>3.9603960396039604</v>
      </c>
      <c r="D38" s="13"/>
      <c r="E38" s="14"/>
      <c r="F38" s="13">
        <v>1</v>
      </c>
      <c r="G38" s="14">
        <f t="shared" si="4"/>
        <v>1</v>
      </c>
      <c r="H38" s="13">
        <v>4</v>
      </c>
      <c r="I38" s="14">
        <f>H38/101*100</f>
        <v>3.9603960396039604</v>
      </c>
      <c r="J38" s="13">
        <v>4</v>
      </c>
      <c r="K38" s="14">
        <f>J38/102*100</f>
        <v>3.9215686274509802</v>
      </c>
      <c r="L38" s="13">
        <f t="shared" si="0"/>
        <v>13</v>
      </c>
      <c r="M38" s="15">
        <f t="shared" si="1"/>
        <v>2.5742574257425743</v>
      </c>
    </row>
    <row r="39" spans="1:13" ht="13.5">
      <c r="A39" s="16" t="s">
        <v>47</v>
      </c>
      <c r="B39" s="13">
        <v>2</v>
      </c>
      <c r="C39" s="14">
        <f>B39/101*100</f>
        <v>1.9801980198019802</v>
      </c>
      <c r="D39" s="13">
        <v>2</v>
      </c>
      <c r="E39" s="14">
        <f>D39/101*100</f>
        <v>1.9801980198019802</v>
      </c>
      <c r="F39" s="13"/>
      <c r="G39" s="14"/>
      <c r="H39" s="13"/>
      <c r="I39" s="14"/>
      <c r="J39" s="13">
        <v>1</v>
      </c>
      <c r="K39" s="14">
        <f>J39/102*100</f>
        <v>0.9803921568627451</v>
      </c>
      <c r="L39" s="13">
        <f t="shared" si="0"/>
        <v>5</v>
      </c>
      <c r="M39" s="15">
        <f t="shared" si="1"/>
        <v>0.9900990099009901</v>
      </c>
    </row>
    <row r="40" spans="1:13" ht="13.5">
      <c r="A40" s="16" t="s">
        <v>48</v>
      </c>
      <c r="B40" s="13">
        <v>1</v>
      </c>
      <c r="C40" s="14">
        <f>B40/101*100</f>
        <v>0.9900990099009901</v>
      </c>
      <c r="D40" s="13"/>
      <c r="E40" s="14"/>
      <c r="F40" s="13"/>
      <c r="G40" s="14"/>
      <c r="H40" s="13"/>
      <c r="I40" s="14"/>
      <c r="J40" s="13"/>
      <c r="K40" s="14"/>
      <c r="L40" s="13">
        <f t="shared" si="0"/>
        <v>1</v>
      </c>
      <c r="M40" s="15">
        <f t="shared" si="1"/>
        <v>0.19801980198019803</v>
      </c>
    </row>
    <row r="41" spans="1:13" ht="13.5">
      <c r="A41" s="16" t="s">
        <v>49</v>
      </c>
      <c r="B41" s="13"/>
      <c r="C41" s="14"/>
      <c r="D41" s="13"/>
      <c r="E41" s="14"/>
      <c r="F41" s="13"/>
      <c r="G41" s="14"/>
      <c r="H41" s="13">
        <v>1</v>
      </c>
      <c r="I41" s="14">
        <f>H41/101*100</f>
        <v>0.9900990099009901</v>
      </c>
      <c r="J41" s="13"/>
      <c r="K41" s="14"/>
      <c r="L41" s="13">
        <f t="shared" si="0"/>
        <v>1</v>
      </c>
      <c r="M41" s="15">
        <f t="shared" si="1"/>
        <v>0.19801980198019803</v>
      </c>
    </row>
    <row r="42" spans="1:13" ht="13.5">
      <c r="A42" s="16" t="s">
        <v>50</v>
      </c>
      <c r="B42" s="13"/>
      <c r="C42" s="14"/>
      <c r="D42" s="13">
        <v>2</v>
      </c>
      <c r="E42" s="14">
        <f>D42/101*100</f>
        <v>1.9801980198019802</v>
      </c>
      <c r="F42" s="13">
        <v>1</v>
      </c>
      <c r="G42" s="14">
        <f aca="true" t="shared" si="5" ref="G42:G47">F42/100*100</f>
        <v>1</v>
      </c>
      <c r="H42" s="13">
        <v>4</v>
      </c>
      <c r="I42" s="14">
        <f>H42/101*100</f>
        <v>3.9603960396039604</v>
      </c>
      <c r="J42" s="13">
        <v>2</v>
      </c>
      <c r="K42" s="14">
        <f>J42/102*100</f>
        <v>1.9607843137254901</v>
      </c>
      <c r="L42" s="13">
        <f t="shared" si="0"/>
        <v>9</v>
      </c>
      <c r="M42" s="15">
        <f t="shared" si="1"/>
        <v>1.782178217821782</v>
      </c>
    </row>
    <row r="43" spans="1:13" ht="13.5">
      <c r="A43" s="16" t="s">
        <v>51</v>
      </c>
      <c r="B43" s="13"/>
      <c r="C43" s="14"/>
      <c r="D43" s="13"/>
      <c r="E43" s="14"/>
      <c r="F43" s="13">
        <v>4</v>
      </c>
      <c r="G43" s="14">
        <f t="shared" si="5"/>
        <v>4</v>
      </c>
      <c r="H43" s="13">
        <v>1</v>
      </c>
      <c r="I43" s="14">
        <f>H43/101*100</f>
        <v>0.9900990099009901</v>
      </c>
      <c r="J43" s="13">
        <v>2</v>
      </c>
      <c r="K43" s="14">
        <f>J43/102*100</f>
        <v>1.9607843137254901</v>
      </c>
      <c r="L43" s="13">
        <f t="shared" si="0"/>
        <v>7</v>
      </c>
      <c r="M43" s="15">
        <f t="shared" si="1"/>
        <v>1.3861386138613863</v>
      </c>
    </row>
    <row r="44" spans="1:13" ht="13.5">
      <c r="A44" s="16" t="s">
        <v>52</v>
      </c>
      <c r="B44" s="13">
        <v>1</v>
      </c>
      <c r="C44" s="14">
        <f>B44/101*100</f>
        <v>0.9900990099009901</v>
      </c>
      <c r="D44" s="13"/>
      <c r="E44" s="14"/>
      <c r="F44" s="13">
        <v>2</v>
      </c>
      <c r="G44" s="14">
        <f t="shared" si="5"/>
        <v>2</v>
      </c>
      <c r="H44" s="13"/>
      <c r="I44" s="14"/>
      <c r="J44" s="13"/>
      <c r="K44" s="14"/>
      <c r="L44" s="13">
        <f t="shared" si="0"/>
        <v>3</v>
      </c>
      <c r="M44" s="15">
        <f t="shared" si="1"/>
        <v>0.594059405940594</v>
      </c>
    </row>
    <row r="45" spans="1:13" ht="13.5">
      <c r="A45" s="16" t="s">
        <v>53</v>
      </c>
      <c r="B45" s="13">
        <v>2</v>
      </c>
      <c r="C45" s="14">
        <f>B45/101*100</f>
        <v>1.9801980198019802</v>
      </c>
      <c r="D45" s="13">
        <v>2</v>
      </c>
      <c r="E45" s="14">
        <f>D45/101*100</f>
        <v>1.9801980198019802</v>
      </c>
      <c r="F45" s="13">
        <v>2</v>
      </c>
      <c r="G45" s="14">
        <f t="shared" si="5"/>
        <v>2</v>
      </c>
      <c r="H45" s="13">
        <v>3</v>
      </c>
      <c r="I45" s="14">
        <f>H45/101*100</f>
        <v>2.9702970297029703</v>
      </c>
      <c r="J45" s="13">
        <v>6</v>
      </c>
      <c r="K45" s="14">
        <f>J45/102*100</f>
        <v>5.88235294117647</v>
      </c>
      <c r="L45" s="13">
        <f t="shared" si="0"/>
        <v>15</v>
      </c>
      <c r="M45" s="15">
        <f t="shared" si="1"/>
        <v>2.9702970297029703</v>
      </c>
    </row>
    <row r="46" spans="1:13" ht="13.5">
      <c r="A46" s="16" t="s">
        <v>54</v>
      </c>
      <c r="B46" s="13">
        <v>1</v>
      </c>
      <c r="C46" s="14">
        <f>B46/101*100</f>
        <v>0.9900990099009901</v>
      </c>
      <c r="D46" s="13">
        <v>1</v>
      </c>
      <c r="E46" s="14">
        <f>D46/101*100</f>
        <v>0.9900990099009901</v>
      </c>
      <c r="F46" s="13">
        <v>5</v>
      </c>
      <c r="G46" s="14">
        <f t="shared" si="5"/>
        <v>5</v>
      </c>
      <c r="H46" s="13">
        <v>4</v>
      </c>
      <c r="I46" s="14">
        <f>H46/101*100</f>
        <v>3.9603960396039604</v>
      </c>
      <c r="J46" s="13">
        <v>5</v>
      </c>
      <c r="K46" s="14">
        <f>J46/102*100</f>
        <v>4.901960784313726</v>
      </c>
      <c r="L46" s="13">
        <f t="shared" si="0"/>
        <v>16</v>
      </c>
      <c r="M46" s="15">
        <f t="shared" si="1"/>
        <v>3.1683168316831685</v>
      </c>
    </row>
    <row r="47" spans="1:13" ht="13.5">
      <c r="A47" s="16" t="s">
        <v>0</v>
      </c>
      <c r="B47" s="13">
        <v>3</v>
      </c>
      <c r="C47" s="14">
        <f>B47/101*100</f>
        <v>2.9702970297029703</v>
      </c>
      <c r="D47" s="13">
        <v>5</v>
      </c>
      <c r="E47" s="14">
        <f>D47/101*100</f>
        <v>4.9504950495049505</v>
      </c>
      <c r="F47" s="13">
        <v>7</v>
      </c>
      <c r="G47" s="14">
        <f t="shared" si="5"/>
        <v>7.000000000000001</v>
      </c>
      <c r="H47" s="13">
        <v>3</v>
      </c>
      <c r="I47" s="14">
        <f>H47/101*100</f>
        <v>2.9702970297029703</v>
      </c>
      <c r="J47" s="13">
        <v>2</v>
      </c>
      <c r="K47" s="14">
        <f>J47/102*100</f>
        <v>1.9607843137254901</v>
      </c>
      <c r="L47" s="13">
        <f t="shared" si="0"/>
        <v>20</v>
      </c>
      <c r="M47" s="15">
        <f t="shared" si="1"/>
        <v>3.9603960396039604</v>
      </c>
    </row>
    <row r="48" spans="1:13" ht="13.5">
      <c r="A48" s="17" t="s">
        <v>19</v>
      </c>
      <c r="B48" s="6">
        <f aca="true" t="shared" si="6" ref="B48:M48">SUM(B13:B47)</f>
        <v>100</v>
      </c>
      <c r="C48" s="18">
        <f t="shared" si="6"/>
        <v>99.00990099009901</v>
      </c>
      <c r="D48" s="6">
        <f t="shared" si="6"/>
        <v>101</v>
      </c>
      <c r="E48" s="18">
        <f t="shared" si="6"/>
        <v>99.99999999999994</v>
      </c>
      <c r="F48" s="6">
        <f t="shared" si="6"/>
        <v>100</v>
      </c>
      <c r="G48" s="18">
        <f t="shared" si="6"/>
        <v>100</v>
      </c>
      <c r="H48" s="6">
        <f t="shared" si="6"/>
        <v>101</v>
      </c>
      <c r="I48" s="18">
        <f t="shared" si="6"/>
        <v>100</v>
      </c>
      <c r="J48" s="6">
        <f t="shared" si="6"/>
        <v>101</v>
      </c>
      <c r="K48" s="18">
        <f t="shared" si="6"/>
        <v>99.01960784313722</v>
      </c>
      <c r="L48" s="6">
        <f t="shared" si="6"/>
        <v>503</v>
      </c>
      <c r="M48" s="18">
        <f t="shared" si="6"/>
        <v>99.60396039603958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2004 Test Drive User</dc:creator>
  <cp:keywords/>
  <dc:description/>
  <cp:lastModifiedBy>Office 2004 Test Drive User</cp:lastModifiedBy>
  <dcterms:created xsi:type="dcterms:W3CDTF">2011-01-03T23:49:47Z</dcterms:created>
  <cp:category/>
  <cp:version/>
  <cp:contentType/>
  <cp:contentStatus/>
</cp:coreProperties>
</file>