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5516"/>
  <workbookPr autoCompressPictures="0"/>
  <bookViews>
    <workbookView xWindow="43540" yWindow="20" windowWidth="14320" windowHeight="23340"/>
  </bookViews>
  <sheets>
    <sheet name="data" sheetId="4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4" l="1"/>
  <c r="G9" i="4"/>
  <c r="F10" i="4"/>
  <c r="G10" i="4"/>
  <c r="F11" i="4"/>
  <c r="G11" i="4"/>
  <c r="F12" i="4"/>
  <c r="G12" i="4"/>
  <c r="F13" i="4"/>
  <c r="G13" i="4"/>
  <c r="F14" i="4"/>
  <c r="G14" i="4"/>
  <c r="F15" i="4"/>
  <c r="G15" i="4"/>
  <c r="F16" i="4"/>
  <c r="G16" i="4"/>
  <c r="F17" i="4"/>
  <c r="G17" i="4"/>
  <c r="F18" i="4"/>
  <c r="G18" i="4"/>
  <c r="F19" i="4"/>
  <c r="G19" i="4"/>
  <c r="F20" i="4"/>
  <c r="G20" i="4"/>
  <c r="F21" i="4"/>
  <c r="G21" i="4"/>
  <c r="F22" i="4"/>
  <c r="G22" i="4"/>
  <c r="F23" i="4"/>
  <c r="G23" i="4"/>
  <c r="F24" i="4"/>
  <c r="G24" i="4"/>
  <c r="F25" i="4"/>
  <c r="G25" i="4"/>
  <c r="F26" i="4"/>
  <c r="G26" i="4"/>
  <c r="F27" i="4"/>
  <c r="G27" i="4"/>
  <c r="F28" i="4"/>
  <c r="G28" i="4"/>
  <c r="F29" i="4"/>
  <c r="G29" i="4"/>
  <c r="F30" i="4"/>
  <c r="G30" i="4"/>
  <c r="F31" i="4"/>
  <c r="G31" i="4"/>
  <c r="F32" i="4"/>
  <c r="G32" i="4"/>
  <c r="F33" i="4"/>
  <c r="G33" i="4"/>
  <c r="F34" i="4"/>
  <c r="G34" i="4"/>
  <c r="F35" i="4"/>
  <c r="G35" i="4"/>
  <c r="F37" i="4"/>
  <c r="G37" i="4"/>
  <c r="F38" i="4"/>
  <c r="G38" i="4"/>
  <c r="F39" i="4"/>
  <c r="G39" i="4"/>
  <c r="F40" i="4"/>
  <c r="G40" i="4"/>
  <c r="F41" i="4"/>
  <c r="G41" i="4"/>
  <c r="F42" i="4"/>
  <c r="G42" i="4"/>
  <c r="F43" i="4"/>
  <c r="G43" i="4"/>
  <c r="F44" i="4"/>
  <c r="G44" i="4"/>
  <c r="F45" i="4"/>
  <c r="G45" i="4"/>
  <c r="F46" i="4"/>
  <c r="G46" i="4"/>
  <c r="F47" i="4"/>
  <c r="G47" i="4"/>
  <c r="F48" i="4"/>
  <c r="G48" i="4"/>
  <c r="F49" i="4"/>
  <c r="G49" i="4"/>
  <c r="F50" i="4"/>
  <c r="G50" i="4"/>
  <c r="F51" i="4"/>
  <c r="G51" i="4"/>
  <c r="F52" i="4"/>
  <c r="G52" i="4"/>
  <c r="F53" i="4"/>
  <c r="G53" i="4"/>
  <c r="F54" i="4"/>
  <c r="G54" i="4"/>
  <c r="F55" i="4"/>
  <c r="G55" i="4"/>
  <c r="F56" i="4"/>
  <c r="G56" i="4"/>
  <c r="F57" i="4"/>
  <c r="G57" i="4"/>
  <c r="F58" i="4"/>
  <c r="G58" i="4"/>
  <c r="F59" i="4"/>
  <c r="G59" i="4"/>
  <c r="F60" i="4"/>
  <c r="G60" i="4"/>
  <c r="F61" i="4"/>
  <c r="G61" i="4"/>
  <c r="F62" i="4"/>
  <c r="G62" i="4"/>
  <c r="F63" i="4"/>
  <c r="G63" i="4"/>
  <c r="F64" i="4"/>
  <c r="G64" i="4"/>
  <c r="F65" i="4"/>
  <c r="G65" i="4"/>
  <c r="F66" i="4"/>
  <c r="G66" i="4"/>
  <c r="F67" i="4"/>
  <c r="G67" i="4"/>
  <c r="F68" i="4"/>
  <c r="G68" i="4"/>
  <c r="F69" i="4"/>
  <c r="G69" i="4"/>
  <c r="F70" i="4"/>
  <c r="G70" i="4"/>
  <c r="F71" i="4"/>
  <c r="G71" i="4"/>
  <c r="F72" i="4"/>
  <c r="G72" i="4"/>
  <c r="F73" i="4"/>
  <c r="G73" i="4"/>
  <c r="F74" i="4"/>
  <c r="G74" i="4"/>
  <c r="F75" i="4"/>
  <c r="G75" i="4"/>
  <c r="F76" i="4"/>
  <c r="G76" i="4"/>
  <c r="F77" i="4"/>
  <c r="G77" i="4"/>
  <c r="F78" i="4"/>
  <c r="G78" i="4"/>
  <c r="F79" i="4"/>
  <c r="G79" i="4"/>
  <c r="F80" i="4"/>
  <c r="G80" i="4"/>
  <c r="F81" i="4"/>
  <c r="G81" i="4"/>
  <c r="F82" i="4"/>
  <c r="G82" i="4"/>
  <c r="F83" i="4"/>
  <c r="G83" i="4"/>
  <c r="F84" i="4"/>
  <c r="G84" i="4"/>
  <c r="F85" i="4"/>
  <c r="G85" i="4"/>
  <c r="F86" i="4"/>
  <c r="G86" i="4"/>
  <c r="F87" i="4"/>
  <c r="G87" i="4"/>
  <c r="F88" i="4"/>
  <c r="G88" i="4"/>
  <c r="F89" i="4"/>
  <c r="G89" i="4"/>
  <c r="F90" i="4"/>
  <c r="G90" i="4"/>
  <c r="F91" i="4"/>
  <c r="G91" i="4"/>
  <c r="F92" i="4"/>
  <c r="G92" i="4"/>
  <c r="F93" i="4"/>
  <c r="G93" i="4"/>
  <c r="F94" i="4"/>
  <c r="G94" i="4"/>
  <c r="F95" i="4"/>
  <c r="G95" i="4"/>
  <c r="F96" i="4"/>
  <c r="G96" i="4"/>
  <c r="F97" i="4"/>
  <c r="G97" i="4"/>
  <c r="F98" i="4"/>
  <c r="G98" i="4"/>
  <c r="F99" i="4"/>
  <c r="G99" i="4"/>
  <c r="F100" i="4"/>
  <c r="G100" i="4"/>
  <c r="F101" i="4"/>
  <c r="G101" i="4"/>
  <c r="F102" i="4"/>
  <c r="G102" i="4"/>
  <c r="F103" i="4"/>
  <c r="G103" i="4"/>
  <c r="F104" i="4"/>
  <c r="G104" i="4"/>
  <c r="F105" i="4"/>
  <c r="G105" i="4"/>
  <c r="F106" i="4"/>
  <c r="G106" i="4"/>
  <c r="F107" i="4"/>
  <c r="G107" i="4"/>
  <c r="F108" i="4"/>
  <c r="G108" i="4"/>
  <c r="G110" i="4"/>
  <c r="G109" i="4"/>
</calcChain>
</file>

<file path=xl/sharedStrings.xml><?xml version="1.0" encoding="utf-8"?>
<sst xmlns="http://schemas.openxmlformats.org/spreadsheetml/2006/main" count="222" uniqueCount="105">
  <si>
    <t>Borehole</t>
  </si>
  <si>
    <t>T1-25C</t>
  </si>
  <si>
    <t>54-65</t>
  </si>
  <si>
    <t>0-10</t>
  </si>
  <si>
    <t>15-20</t>
  </si>
  <si>
    <t>25-30</t>
  </si>
  <si>
    <t>80-88</t>
  </si>
  <si>
    <t>93-102</t>
  </si>
  <si>
    <t>128-139</t>
  </si>
  <si>
    <t>158-165</t>
  </si>
  <si>
    <t>181-188</t>
  </si>
  <si>
    <t>200-210</t>
  </si>
  <si>
    <t>226-232</t>
  </si>
  <si>
    <t>5--10</t>
  </si>
  <si>
    <t>T1-10C</t>
  </si>
  <si>
    <t>0-5</t>
  </si>
  <si>
    <t>35-40</t>
  </si>
  <si>
    <t>50-55</t>
  </si>
  <si>
    <t>62-68</t>
  </si>
  <si>
    <t>74-80</t>
  </si>
  <si>
    <t>94-99</t>
  </si>
  <si>
    <t>108-117</t>
  </si>
  <si>
    <t>125-132</t>
  </si>
  <si>
    <t>40-45</t>
  </si>
  <si>
    <t>T1-5C</t>
  </si>
  <si>
    <t>61-67</t>
  </si>
  <si>
    <t>85-94</t>
  </si>
  <si>
    <t>117-127</t>
  </si>
  <si>
    <t>151-160</t>
  </si>
  <si>
    <t>178-187</t>
  </si>
  <si>
    <t>T1-50C</t>
  </si>
  <si>
    <t>53-61</t>
  </si>
  <si>
    <t>75-85</t>
  </si>
  <si>
    <t>100-107</t>
  </si>
  <si>
    <t>134-139</t>
  </si>
  <si>
    <t>T1-100C</t>
  </si>
  <si>
    <t>50-58</t>
  </si>
  <si>
    <t>75-82</t>
  </si>
  <si>
    <t>103-110</t>
  </si>
  <si>
    <t>134-140</t>
  </si>
  <si>
    <t>174-182</t>
  </si>
  <si>
    <t>209-217</t>
  </si>
  <si>
    <t>T1-200C</t>
  </si>
  <si>
    <t>41-49</t>
  </si>
  <si>
    <t>54-63</t>
  </si>
  <si>
    <t>89-99</t>
  </si>
  <si>
    <t>129-137</t>
  </si>
  <si>
    <t>169-177</t>
  </si>
  <si>
    <t>30-35</t>
  </si>
  <si>
    <t>T2-5C</t>
  </si>
  <si>
    <t>45-50</t>
  </si>
  <si>
    <t>84-92</t>
  </si>
  <si>
    <t>113-121</t>
  </si>
  <si>
    <t>143-152</t>
  </si>
  <si>
    <t>198-206</t>
  </si>
  <si>
    <t>215-220</t>
  </si>
  <si>
    <t>247-252</t>
  </si>
  <si>
    <t>T2-25C</t>
  </si>
  <si>
    <t>66-74</t>
  </si>
  <si>
    <t>91-99</t>
  </si>
  <si>
    <t>140-148</t>
  </si>
  <si>
    <t>162-167</t>
  </si>
  <si>
    <t>T2-50C</t>
  </si>
  <si>
    <t>58-65</t>
  </si>
  <si>
    <t>71-78</t>
  </si>
  <si>
    <t>95-104</t>
  </si>
  <si>
    <t>119-127</t>
  </si>
  <si>
    <t>150-158</t>
  </si>
  <si>
    <t>176-186</t>
  </si>
  <si>
    <t>T2-100C</t>
  </si>
  <si>
    <t>62-70</t>
  </si>
  <si>
    <t>90-100</t>
  </si>
  <si>
    <t>122-131</t>
  </si>
  <si>
    <t>155-168</t>
  </si>
  <si>
    <t>T2-200C</t>
  </si>
  <si>
    <t>68-78</t>
  </si>
  <si>
    <t>87-95</t>
  </si>
  <si>
    <t>T2-10C</t>
  </si>
  <si>
    <t>82-90</t>
  </si>
  <si>
    <t>109-117</t>
  </si>
  <si>
    <t>132-142</t>
  </si>
  <si>
    <t>168-175</t>
  </si>
  <si>
    <t>196-202</t>
  </si>
  <si>
    <t>198-214</t>
  </si>
  <si>
    <t>ave</t>
  </si>
  <si>
    <t>STDEV</t>
  </si>
  <si>
    <t>n=99</t>
  </si>
  <si>
    <t xml:space="preserve">Dataset Title: </t>
  </si>
  <si>
    <t>ARCSEES-LCLUC Prudhoe Bay Alaska Colleen Site A 2014 Landscape-Permafrost Changes</t>
  </si>
  <si>
    <t>Dataset Author:</t>
  </si>
  <si>
    <t xml:space="preserve">Donald A. Walker, Marcel Buchhorn, Mikhail Kanevskiy, George V. Matyshak, Martha K. Raynolds, Yuri L. Shur, Lisa M. Wirth </t>
  </si>
  <si>
    <t>Dataset Reference:</t>
  </si>
  <si>
    <t>Walker DA, Buchhorn M, Kanevskiy M et al. 2015</t>
  </si>
  <si>
    <t>Dataset Table:</t>
  </si>
  <si>
    <t>Dataset Notes:</t>
  </si>
  <si>
    <t>See AGC Data Report 15-01 http://www.geobotany.uaf.edu/library/pubs/WalkerDA2015_agc15-01_datarpt.pdf</t>
  </si>
  <si>
    <t>Tare (g)</t>
  </si>
  <si>
    <t>Wet weight (g)</t>
  </si>
  <si>
    <t>Dry weight (g)</t>
  </si>
  <si>
    <t>Water (g)</t>
  </si>
  <si>
    <t>GMC (%)</t>
  </si>
  <si>
    <t>missed</t>
  </si>
  <si>
    <t xml:space="preserve">Table 2.9. Weight and moisture content of soil samples from boreholes drilled in ice-wedge polygon centers. Location (of borehole): Transect 1 (T1), Transect 2 (T2); Distance from road in m (5, 10, 25, 50, 100, 200); Polygon center (C). GMC: Gravimetric moisture content.
</t>
  </si>
  <si>
    <t>depth (cm)</t>
  </si>
  <si>
    <t>table2.9 dwalker colleensiteA 2014 soil phys data anc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</si>
</sst>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rgb="FF000000"/>
      <name val="Courier"/>
    </font>
    <font>
      <sz val="12"/>
      <color theme="1"/>
      <name val="Courie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name val="Courie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E1EED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164" fontId="5" fillId="4" borderId="1" xfId="0" applyNumberFormat="1" applyFont="1" applyFill="1" applyBorder="1" applyAlignment="1">
      <alignment horizontal="left"/>
    </xf>
    <xf numFmtId="164" fontId="5" fillId="3" borderId="1" xfId="0" applyNumberFormat="1" applyFont="1" applyFill="1" applyBorder="1" applyAlignment="1">
      <alignment horizontal="left"/>
    </xf>
    <xf numFmtId="164" fontId="5" fillId="8" borderId="1" xfId="0" applyNumberFormat="1" applyFont="1" applyFill="1" applyBorder="1" applyAlignment="1">
      <alignment horizontal="left"/>
    </xf>
    <xf numFmtId="164" fontId="5" fillId="2" borderId="1" xfId="0" applyNumberFormat="1" applyFont="1" applyFill="1" applyBorder="1" applyAlignment="1">
      <alignment horizontal="left"/>
    </xf>
    <xf numFmtId="0" fontId="5" fillId="9" borderId="1" xfId="0" applyFont="1" applyFill="1" applyBorder="1" applyAlignment="1">
      <alignment horizontal="left"/>
    </xf>
    <xf numFmtId="164" fontId="5" fillId="5" borderId="1" xfId="0" applyNumberFormat="1" applyFont="1" applyFill="1" applyBorder="1" applyAlignment="1">
      <alignment horizontal="left"/>
    </xf>
    <xf numFmtId="164" fontId="5" fillId="6" borderId="1" xfId="0" applyNumberFormat="1" applyFont="1" applyFill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164" fontId="5" fillId="7" borderId="1" xfId="0" applyNumberFormat="1" applyFont="1" applyFill="1" applyBorder="1" applyAlignment="1">
      <alignment horizontal="left"/>
    </xf>
    <xf numFmtId="1" fontId="5" fillId="9" borderId="1" xfId="0" applyNumberFormat="1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164" fontId="5" fillId="0" borderId="0" xfId="0" applyNumberFormat="1" applyFont="1" applyAlignment="1">
      <alignment horizontal="left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20"/>
  <sheetViews>
    <sheetView tabSelected="1" workbookViewId="0">
      <selection activeCell="C4" sqref="C4"/>
    </sheetView>
  </sheetViews>
  <sheetFormatPr baseColWidth="10" defaultColWidth="8.83203125" defaultRowHeight="13" x14ac:dyDescent="0"/>
  <cols>
    <col min="1" max="1" width="12.1640625" style="7" customWidth="1"/>
    <col min="2" max="2" width="13.1640625" style="7" customWidth="1"/>
    <col min="3" max="3" width="12.1640625" style="7" customWidth="1"/>
    <col min="4" max="5" width="18" style="7" bestFit="1" customWidth="1"/>
    <col min="6" max="6" width="13.5" style="7" customWidth="1"/>
    <col min="7" max="7" width="10.6640625" style="7" customWidth="1"/>
    <col min="8" max="8" width="6.1640625" style="7" bestFit="1" customWidth="1"/>
    <col min="9" max="16384" width="8.83203125" style="7"/>
  </cols>
  <sheetData>
    <row r="1" spans="1:38" s="2" customFormat="1" ht="15" customHeight="1">
      <c r="A1" s="1" t="s">
        <v>87</v>
      </c>
      <c r="C1" s="1" t="s">
        <v>88</v>
      </c>
      <c r="E1" s="1"/>
      <c r="N1" s="3"/>
      <c r="R1" s="1"/>
      <c r="S1" s="1"/>
      <c r="T1" s="1"/>
      <c r="U1" s="1"/>
      <c r="V1" s="1"/>
      <c r="W1" s="1"/>
      <c r="X1" s="1"/>
      <c r="Y1" s="1"/>
      <c r="Z1" s="1"/>
      <c r="AA1" s="4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1:38" s="2" customFormat="1" ht="15" customHeight="1">
      <c r="A2" s="1" t="s">
        <v>89</v>
      </c>
      <c r="C2" s="1" t="s">
        <v>90</v>
      </c>
      <c r="E2" s="1"/>
      <c r="N2" s="3"/>
      <c r="R2" s="1"/>
      <c r="S2" s="1"/>
      <c r="T2" s="1"/>
      <c r="U2" s="1"/>
      <c r="V2" s="1"/>
      <c r="W2" s="1"/>
      <c r="X2" s="1"/>
      <c r="Y2" s="1"/>
      <c r="Z2" s="1"/>
      <c r="AA2" s="4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</row>
    <row r="3" spans="1:38" s="2" customFormat="1" ht="15" customHeight="1">
      <c r="A3" s="1" t="s">
        <v>91</v>
      </c>
      <c r="C3" s="1" t="s">
        <v>92</v>
      </c>
      <c r="E3" s="1"/>
      <c r="N3" s="3"/>
      <c r="R3" s="1"/>
      <c r="S3" s="1"/>
      <c r="T3" s="1"/>
      <c r="U3" s="1"/>
      <c r="V3" s="1"/>
      <c r="W3" s="1"/>
      <c r="X3" s="1"/>
      <c r="Y3" s="1"/>
      <c r="Z3" s="1"/>
      <c r="AA3" s="4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</row>
    <row r="4" spans="1:38" s="2" customFormat="1" ht="15" customHeight="1">
      <c r="A4" s="1" t="s">
        <v>93</v>
      </c>
      <c r="C4" s="1" t="s">
        <v>104</v>
      </c>
      <c r="E4" s="1"/>
      <c r="N4" s="3"/>
      <c r="R4" s="1"/>
      <c r="S4" s="1"/>
      <c r="T4" s="1"/>
      <c r="U4" s="1"/>
      <c r="V4" s="1"/>
      <c r="W4" s="1"/>
      <c r="X4" s="1"/>
      <c r="Y4" s="1"/>
      <c r="Z4" s="1"/>
      <c r="AA4" s="4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</row>
    <row r="5" spans="1:38" s="2" customFormat="1" ht="15" customHeight="1">
      <c r="A5" s="1" t="s">
        <v>94</v>
      </c>
      <c r="C5" s="1" t="s">
        <v>102</v>
      </c>
      <c r="E5" s="1"/>
      <c r="N5" s="3"/>
      <c r="R5" s="1"/>
      <c r="S5" s="1"/>
      <c r="T5" s="1"/>
      <c r="U5" s="1"/>
      <c r="V5" s="1"/>
      <c r="W5" s="1"/>
      <c r="X5" s="1"/>
      <c r="Y5" s="1"/>
      <c r="Z5" s="1"/>
      <c r="AA5" s="4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</row>
    <row r="6" spans="1:38" s="2" customFormat="1" ht="15" customHeight="1">
      <c r="A6" s="1" t="s">
        <v>95</v>
      </c>
      <c r="B6" s="5"/>
      <c r="D6" s="1"/>
      <c r="E6" s="1"/>
      <c r="N6" s="3"/>
      <c r="R6" s="1"/>
      <c r="S6" s="1"/>
      <c r="T6" s="1"/>
      <c r="U6" s="1"/>
      <c r="V6" s="1"/>
      <c r="W6" s="1"/>
      <c r="X6" s="1"/>
      <c r="Y6" s="1"/>
      <c r="Z6" s="1"/>
      <c r="AA6" s="4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 spans="1:38" s="2" customFormat="1" ht="15" customHeight="1">
      <c r="A7" s="1"/>
      <c r="D7" s="1"/>
      <c r="E7" s="1"/>
      <c r="N7" s="3"/>
      <c r="R7" s="1"/>
      <c r="S7" s="1"/>
      <c r="T7" s="1"/>
      <c r="U7" s="1"/>
      <c r="V7" s="1"/>
      <c r="W7" s="1"/>
      <c r="X7" s="1"/>
      <c r="Y7" s="1"/>
      <c r="Z7" s="1"/>
      <c r="AA7" s="4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</row>
    <row r="8" spans="1:38" ht="15" customHeight="1">
      <c r="A8" s="6" t="s">
        <v>0</v>
      </c>
      <c r="B8" s="6" t="s">
        <v>103</v>
      </c>
      <c r="C8" s="6" t="s">
        <v>96</v>
      </c>
      <c r="D8" s="6" t="s">
        <v>97</v>
      </c>
      <c r="E8" s="6" t="s">
        <v>98</v>
      </c>
      <c r="F8" s="6" t="s">
        <v>99</v>
      </c>
      <c r="G8" s="6" t="s">
        <v>100</v>
      </c>
    </row>
    <row r="9" spans="1:38" ht="15" customHeight="1">
      <c r="A9" s="6" t="s">
        <v>24</v>
      </c>
      <c r="B9" s="6" t="s">
        <v>15</v>
      </c>
      <c r="C9" s="6">
        <v>5.2</v>
      </c>
      <c r="D9" s="6">
        <v>246.5</v>
      </c>
      <c r="E9" s="6">
        <v>189.7</v>
      </c>
      <c r="F9" s="6">
        <f>D9-E9</f>
        <v>56.800000000000011</v>
      </c>
      <c r="G9" s="8">
        <f>100*F9/(E9-C9)</f>
        <v>30.785907859078595</v>
      </c>
    </row>
    <row r="10" spans="1:38" ht="15" customHeight="1">
      <c r="A10" s="6" t="s">
        <v>24</v>
      </c>
      <c r="B10" s="6" t="s">
        <v>4</v>
      </c>
      <c r="C10" s="6">
        <v>5.2</v>
      </c>
      <c r="D10" s="6">
        <v>177.1</v>
      </c>
      <c r="E10" s="6">
        <v>71.3</v>
      </c>
      <c r="F10" s="6">
        <f t="shared" ref="F10:F73" si="0">D10-E10</f>
        <v>105.8</v>
      </c>
      <c r="G10" s="8">
        <f t="shared" ref="G10:G73" si="1">100*F10/(E10-C10)</f>
        <v>160.0605143721634</v>
      </c>
    </row>
    <row r="11" spans="1:38" ht="15" customHeight="1">
      <c r="A11" s="6" t="s">
        <v>24</v>
      </c>
      <c r="B11" s="6" t="s">
        <v>23</v>
      </c>
      <c r="C11" s="6">
        <v>5.2</v>
      </c>
      <c r="D11" s="6">
        <v>223.9</v>
      </c>
      <c r="E11" s="6">
        <v>167</v>
      </c>
      <c r="F11" s="6">
        <f t="shared" si="0"/>
        <v>56.900000000000006</v>
      </c>
      <c r="G11" s="8">
        <f t="shared" si="1"/>
        <v>35.166872682323863</v>
      </c>
    </row>
    <row r="12" spans="1:38" ht="15" customHeight="1">
      <c r="A12" s="6" t="s">
        <v>24</v>
      </c>
      <c r="B12" s="6" t="s">
        <v>25</v>
      </c>
      <c r="C12" s="6">
        <v>5.2</v>
      </c>
      <c r="D12" s="6">
        <v>309.3</v>
      </c>
      <c r="E12" s="6">
        <v>160.69999999999999</v>
      </c>
      <c r="F12" s="6">
        <f t="shared" si="0"/>
        <v>148.60000000000002</v>
      </c>
      <c r="G12" s="9">
        <f t="shared" si="1"/>
        <v>95.562700964630238</v>
      </c>
    </row>
    <row r="13" spans="1:38" ht="15" customHeight="1">
      <c r="A13" s="6" t="s">
        <v>24</v>
      </c>
      <c r="B13" s="6" t="s">
        <v>26</v>
      </c>
      <c r="C13" s="6">
        <v>5.2</v>
      </c>
      <c r="D13" s="6">
        <v>475.6</v>
      </c>
      <c r="E13" s="6">
        <v>206.2</v>
      </c>
      <c r="F13" s="6">
        <f t="shared" si="0"/>
        <v>269.40000000000003</v>
      </c>
      <c r="G13" s="10">
        <f t="shared" si="1"/>
        <v>134.02985074626866</v>
      </c>
    </row>
    <row r="14" spans="1:38" ht="15" customHeight="1">
      <c r="A14" s="6" t="s">
        <v>24</v>
      </c>
      <c r="B14" s="6" t="s">
        <v>27</v>
      </c>
      <c r="C14" s="6">
        <v>5.2</v>
      </c>
      <c r="D14" s="6">
        <v>483.3</v>
      </c>
      <c r="E14" s="6">
        <v>200.1</v>
      </c>
      <c r="F14" s="6">
        <f t="shared" si="0"/>
        <v>283.20000000000005</v>
      </c>
      <c r="G14" s="11">
        <f t="shared" si="1"/>
        <v>145.30528476141612</v>
      </c>
    </row>
    <row r="15" spans="1:38" ht="15" customHeight="1">
      <c r="A15" s="6" t="s">
        <v>24</v>
      </c>
      <c r="B15" s="6" t="s">
        <v>28</v>
      </c>
      <c r="C15" s="6">
        <v>5.2</v>
      </c>
      <c r="D15" s="6">
        <v>416.2</v>
      </c>
      <c r="E15" s="6">
        <v>178</v>
      </c>
      <c r="F15" s="6">
        <f t="shared" si="0"/>
        <v>238.2</v>
      </c>
      <c r="G15" s="11">
        <f t="shared" si="1"/>
        <v>137.8472222222222</v>
      </c>
    </row>
    <row r="16" spans="1:38" ht="15" customHeight="1">
      <c r="A16" s="6" t="s">
        <v>24</v>
      </c>
      <c r="B16" s="6" t="s">
        <v>29</v>
      </c>
      <c r="C16" s="6">
        <v>5.2</v>
      </c>
      <c r="D16" s="6">
        <v>433.3</v>
      </c>
      <c r="E16" s="6">
        <v>136.6</v>
      </c>
      <c r="F16" s="6">
        <f t="shared" si="0"/>
        <v>296.70000000000005</v>
      </c>
      <c r="G16" s="11">
        <f t="shared" si="1"/>
        <v>225.79908675799089</v>
      </c>
    </row>
    <row r="17" spans="1:7" ht="15" customHeight="1">
      <c r="A17" s="6" t="s">
        <v>24</v>
      </c>
      <c r="B17" s="6" t="s">
        <v>83</v>
      </c>
      <c r="C17" s="6">
        <v>5.2</v>
      </c>
      <c r="D17" s="6">
        <v>274.39999999999998</v>
      </c>
      <c r="E17" s="6">
        <v>111.36</v>
      </c>
      <c r="F17" s="6">
        <f t="shared" si="0"/>
        <v>163.03999999999996</v>
      </c>
      <c r="G17" s="11">
        <f t="shared" si="1"/>
        <v>153.57950263752824</v>
      </c>
    </row>
    <row r="18" spans="1:7" ht="15" customHeight="1">
      <c r="A18" s="12" t="s">
        <v>14</v>
      </c>
      <c r="B18" s="12" t="s">
        <v>15</v>
      </c>
      <c r="C18" s="12">
        <v>5.2</v>
      </c>
      <c r="D18" s="12">
        <v>216.4</v>
      </c>
      <c r="E18" s="12">
        <v>131.5</v>
      </c>
      <c r="F18" s="12">
        <f t="shared" si="0"/>
        <v>84.9</v>
      </c>
      <c r="G18" s="8">
        <f t="shared" si="1"/>
        <v>67.220902612826606</v>
      </c>
    </row>
    <row r="19" spans="1:7" ht="15" customHeight="1">
      <c r="A19" s="12" t="s">
        <v>14</v>
      </c>
      <c r="B19" s="12" t="s">
        <v>4</v>
      </c>
      <c r="C19" s="12">
        <v>5.2</v>
      </c>
      <c r="D19" s="12">
        <v>206.3</v>
      </c>
      <c r="E19" s="12">
        <v>80.8</v>
      </c>
      <c r="F19" s="12">
        <f t="shared" si="0"/>
        <v>125.50000000000001</v>
      </c>
      <c r="G19" s="8">
        <f t="shared" si="1"/>
        <v>166.00529100529104</v>
      </c>
    </row>
    <row r="20" spans="1:7" ht="15" customHeight="1">
      <c r="A20" s="12" t="s">
        <v>14</v>
      </c>
      <c r="B20" s="12" t="s">
        <v>16</v>
      </c>
      <c r="C20" s="12">
        <v>5.2</v>
      </c>
      <c r="D20" s="12">
        <v>314.39999999999998</v>
      </c>
      <c r="E20" s="12">
        <v>238.7</v>
      </c>
      <c r="F20" s="12">
        <f t="shared" si="0"/>
        <v>75.699999999999989</v>
      </c>
      <c r="G20" s="8">
        <f t="shared" si="1"/>
        <v>32.41970021413276</v>
      </c>
    </row>
    <row r="21" spans="1:7" ht="15" customHeight="1">
      <c r="A21" s="12" t="s">
        <v>14</v>
      </c>
      <c r="B21" s="12" t="s">
        <v>17</v>
      </c>
      <c r="C21" s="12">
        <v>5.2</v>
      </c>
      <c r="D21" s="12">
        <v>173.8</v>
      </c>
      <c r="E21" s="12">
        <v>91.1</v>
      </c>
      <c r="F21" s="12">
        <f t="shared" si="0"/>
        <v>82.700000000000017</v>
      </c>
      <c r="G21" s="8">
        <f t="shared" si="1"/>
        <v>96.274738067520403</v>
      </c>
    </row>
    <row r="22" spans="1:7" ht="15" customHeight="1">
      <c r="A22" s="12" t="s">
        <v>14</v>
      </c>
      <c r="B22" s="12" t="s">
        <v>18</v>
      </c>
      <c r="C22" s="12">
        <v>5.2</v>
      </c>
      <c r="D22" s="12">
        <v>304.60000000000002</v>
      </c>
      <c r="E22" s="12">
        <v>180.3</v>
      </c>
      <c r="F22" s="12">
        <f t="shared" si="0"/>
        <v>124.30000000000001</v>
      </c>
      <c r="G22" s="9">
        <f t="shared" si="1"/>
        <v>70.988006853226722</v>
      </c>
    </row>
    <row r="23" spans="1:7" ht="15" customHeight="1">
      <c r="A23" s="12" t="s">
        <v>14</v>
      </c>
      <c r="B23" s="12" t="s">
        <v>19</v>
      </c>
      <c r="C23" s="12">
        <v>5.2</v>
      </c>
      <c r="D23" s="12">
        <v>308</v>
      </c>
      <c r="E23" s="12">
        <v>125</v>
      </c>
      <c r="F23" s="12">
        <f t="shared" si="0"/>
        <v>183</v>
      </c>
      <c r="G23" s="13">
        <f t="shared" si="1"/>
        <v>152.75459098497495</v>
      </c>
    </row>
    <row r="24" spans="1:7" ht="15" customHeight="1">
      <c r="A24" s="12" t="s">
        <v>14</v>
      </c>
      <c r="B24" s="12" t="s">
        <v>20</v>
      </c>
      <c r="C24" s="12">
        <v>5.2</v>
      </c>
      <c r="D24" s="12">
        <v>322</v>
      </c>
      <c r="E24" s="12">
        <v>122.2</v>
      </c>
      <c r="F24" s="12">
        <f t="shared" si="0"/>
        <v>199.8</v>
      </c>
      <c r="G24" s="13">
        <f t="shared" si="1"/>
        <v>170.76923076923077</v>
      </c>
    </row>
    <row r="25" spans="1:7" ht="15" customHeight="1">
      <c r="A25" s="12" t="s">
        <v>14</v>
      </c>
      <c r="B25" s="12" t="s">
        <v>21</v>
      </c>
      <c r="C25" s="12">
        <v>5.2</v>
      </c>
      <c r="D25" s="12">
        <v>368.7</v>
      </c>
      <c r="E25" s="12">
        <v>102.2</v>
      </c>
      <c r="F25" s="12">
        <f t="shared" si="0"/>
        <v>266.5</v>
      </c>
      <c r="G25" s="13">
        <f t="shared" si="1"/>
        <v>274.74226804123714</v>
      </c>
    </row>
    <row r="26" spans="1:7" ht="15" customHeight="1">
      <c r="A26" s="12" t="s">
        <v>14</v>
      </c>
      <c r="B26" s="12" t="s">
        <v>22</v>
      </c>
      <c r="C26" s="12">
        <v>5.2</v>
      </c>
      <c r="D26" s="12">
        <v>313.7</v>
      </c>
      <c r="E26" s="12">
        <v>110</v>
      </c>
      <c r="F26" s="12">
        <f t="shared" si="0"/>
        <v>203.7</v>
      </c>
      <c r="G26" s="13">
        <f t="shared" si="1"/>
        <v>194.37022900763358</v>
      </c>
    </row>
    <row r="27" spans="1:7" ht="15" customHeight="1">
      <c r="A27" s="6" t="s">
        <v>1</v>
      </c>
      <c r="B27" s="6" t="s">
        <v>3</v>
      </c>
      <c r="C27" s="6">
        <v>5.2</v>
      </c>
      <c r="D27" s="6">
        <v>187.9</v>
      </c>
      <c r="E27" s="6">
        <v>83.1</v>
      </c>
      <c r="F27" s="6">
        <f t="shared" si="0"/>
        <v>104.80000000000001</v>
      </c>
      <c r="G27" s="8">
        <f t="shared" si="1"/>
        <v>134.53145057766372</v>
      </c>
    </row>
    <row r="28" spans="1:7" ht="15" customHeight="1">
      <c r="A28" s="6" t="s">
        <v>1</v>
      </c>
      <c r="B28" s="6" t="s">
        <v>4</v>
      </c>
      <c r="C28" s="6">
        <v>5.2</v>
      </c>
      <c r="D28" s="6">
        <v>193.2</v>
      </c>
      <c r="E28" s="6">
        <v>80.3</v>
      </c>
      <c r="F28" s="6">
        <f t="shared" si="0"/>
        <v>112.89999999999999</v>
      </c>
      <c r="G28" s="8">
        <f t="shared" si="1"/>
        <v>150.33288948069242</v>
      </c>
    </row>
    <row r="29" spans="1:7" ht="15" customHeight="1">
      <c r="A29" s="6" t="s">
        <v>1</v>
      </c>
      <c r="B29" s="6" t="s">
        <v>5</v>
      </c>
      <c r="C29" s="6">
        <v>5.2</v>
      </c>
      <c r="D29" s="6">
        <v>247.7</v>
      </c>
      <c r="E29" s="6">
        <v>175.1</v>
      </c>
      <c r="F29" s="6">
        <f t="shared" si="0"/>
        <v>72.599999999999994</v>
      </c>
      <c r="G29" s="8">
        <f t="shared" si="1"/>
        <v>42.73101824602707</v>
      </c>
    </row>
    <row r="30" spans="1:7" ht="15" customHeight="1">
      <c r="A30" s="6" t="s">
        <v>1</v>
      </c>
      <c r="B30" s="6" t="s">
        <v>2</v>
      </c>
      <c r="C30" s="6">
        <v>5.2</v>
      </c>
      <c r="D30" s="6">
        <v>369.9</v>
      </c>
      <c r="E30" s="6">
        <v>158.19999999999999</v>
      </c>
      <c r="F30" s="6">
        <f t="shared" si="0"/>
        <v>211.7</v>
      </c>
      <c r="G30" s="9">
        <f t="shared" si="1"/>
        <v>138.36601307189542</v>
      </c>
    </row>
    <row r="31" spans="1:7" ht="15" customHeight="1">
      <c r="A31" s="6" t="s">
        <v>1</v>
      </c>
      <c r="B31" s="6" t="s">
        <v>6</v>
      </c>
      <c r="C31" s="6">
        <v>5.2</v>
      </c>
      <c r="D31" s="6">
        <v>324.5</v>
      </c>
      <c r="E31" s="6">
        <v>126.9</v>
      </c>
      <c r="F31" s="6">
        <f t="shared" si="0"/>
        <v>197.6</v>
      </c>
      <c r="G31" s="13">
        <f t="shared" si="1"/>
        <v>162.36647493837305</v>
      </c>
    </row>
    <row r="32" spans="1:7" ht="15" customHeight="1">
      <c r="A32" s="6" t="s">
        <v>1</v>
      </c>
      <c r="B32" s="6" t="s">
        <v>7</v>
      </c>
      <c r="C32" s="6">
        <v>5.2</v>
      </c>
      <c r="D32" s="6">
        <v>458.1</v>
      </c>
      <c r="E32" s="6">
        <v>187.3</v>
      </c>
      <c r="F32" s="6">
        <f t="shared" si="0"/>
        <v>270.8</v>
      </c>
      <c r="G32" s="13">
        <f t="shared" si="1"/>
        <v>148.7095002745744</v>
      </c>
    </row>
    <row r="33" spans="1:7" ht="15" customHeight="1">
      <c r="A33" s="6" t="s">
        <v>1</v>
      </c>
      <c r="B33" s="6" t="s">
        <v>8</v>
      </c>
      <c r="C33" s="6">
        <v>5.2</v>
      </c>
      <c r="D33" s="6">
        <v>435.4</v>
      </c>
      <c r="E33" s="6">
        <v>130</v>
      </c>
      <c r="F33" s="6">
        <f t="shared" si="0"/>
        <v>305.39999999999998</v>
      </c>
      <c r="G33" s="11">
        <f t="shared" si="1"/>
        <v>244.71153846153842</v>
      </c>
    </row>
    <row r="34" spans="1:7" ht="15" customHeight="1">
      <c r="A34" s="6" t="s">
        <v>1</v>
      </c>
      <c r="B34" s="6" t="s">
        <v>9</v>
      </c>
      <c r="C34" s="6">
        <v>5.2</v>
      </c>
      <c r="D34" s="6">
        <v>220.6</v>
      </c>
      <c r="E34" s="6">
        <v>81.599999999999994</v>
      </c>
      <c r="F34" s="6">
        <f t="shared" si="0"/>
        <v>139</v>
      </c>
      <c r="G34" s="11">
        <f t="shared" si="1"/>
        <v>181.93717277486914</v>
      </c>
    </row>
    <row r="35" spans="1:7" ht="15" customHeight="1">
      <c r="A35" s="6" t="s">
        <v>1</v>
      </c>
      <c r="B35" s="6" t="s">
        <v>10</v>
      </c>
      <c r="C35" s="6">
        <v>5.2</v>
      </c>
      <c r="D35" s="6">
        <v>322.39999999999998</v>
      </c>
      <c r="E35" s="6">
        <v>154.9</v>
      </c>
      <c r="F35" s="6">
        <f t="shared" si="0"/>
        <v>167.49999999999997</v>
      </c>
      <c r="G35" s="14">
        <f t="shared" si="1"/>
        <v>111.89044756179021</v>
      </c>
    </row>
    <row r="36" spans="1:7" ht="15" customHeight="1">
      <c r="A36" s="6" t="s">
        <v>1</v>
      </c>
      <c r="B36" s="6" t="s">
        <v>11</v>
      </c>
      <c r="C36" s="6">
        <v>5.2</v>
      </c>
      <c r="D36" s="6">
        <v>433.2</v>
      </c>
      <c r="E36" s="6" t="s">
        <v>101</v>
      </c>
      <c r="F36" s="6"/>
      <c r="G36" s="15"/>
    </row>
    <row r="37" spans="1:7" ht="15" customHeight="1">
      <c r="A37" s="6" t="s">
        <v>1</v>
      </c>
      <c r="B37" s="6" t="s">
        <v>12</v>
      </c>
      <c r="C37" s="6">
        <v>5.2</v>
      </c>
      <c r="D37" s="6">
        <v>318.10000000000002</v>
      </c>
      <c r="E37" s="6">
        <v>226.1</v>
      </c>
      <c r="F37" s="6">
        <f t="shared" si="0"/>
        <v>92.000000000000028</v>
      </c>
      <c r="G37" s="16">
        <f t="shared" si="1"/>
        <v>41.647804436396576</v>
      </c>
    </row>
    <row r="38" spans="1:7" ht="15" customHeight="1">
      <c r="A38" s="12" t="s">
        <v>30</v>
      </c>
      <c r="B38" s="12" t="s">
        <v>15</v>
      </c>
      <c r="C38" s="12">
        <v>5.2</v>
      </c>
      <c r="D38" s="12">
        <v>186.6</v>
      </c>
      <c r="E38" s="12">
        <v>79.7</v>
      </c>
      <c r="F38" s="12">
        <f t="shared" si="0"/>
        <v>106.89999999999999</v>
      </c>
      <c r="G38" s="8">
        <f t="shared" si="1"/>
        <v>143.48993288590603</v>
      </c>
    </row>
    <row r="39" spans="1:7" ht="15" customHeight="1">
      <c r="A39" s="12" t="s">
        <v>30</v>
      </c>
      <c r="B39" s="12" t="s">
        <v>4</v>
      </c>
      <c r="C39" s="12">
        <v>5.2</v>
      </c>
      <c r="D39" s="12">
        <v>187.7</v>
      </c>
      <c r="E39" s="12">
        <v>80.7</v>
      </c>
      <c r="F39" s="12">
        <f t="shared" si="0"/>
        <v>106.99999999999999</v>
      </c>
      <c r="G39" s="8">
        <f t="shared" si="1"/>
        <v>141.72185430463574</v>
      </c>
    </row>
    <row r="40" spans="1:7" ht="15" customHeight="1">
      <c r="A40" s="12" t="s">
        <v>30</v>
      </c>
      <c r="B40" s="12" t="s">
        <v>16</v>
      </c>
      <c r="C40" s="12">
        <v>5.2</v>
      </c>
      <c r="D40" s="12">
        <v>201.9</v>
      </c>
      <c r="E40" s="12">
        <v>135</v>
      </c>
      <c r="F40" s="12">
        <f t="shared" si="0"/>
        <v>66.900000000000006</v>
      </c>
      <c r="G40" s="8">
        <f t="shared" si="1"/>
        <v>51.54083204930663</v>
      </c>
    </row>
    <row r="41" spans="1:7" ht="15" customHeight="1">
      <c r="A41" s="12" t="s">
        <v>30</v>
      </c>
      <c r="B41" s="12" t="s">
        <v>31</v>
      </c>
      <c r="C41" s="12">
        <v>5.2</v>
      </c>
      <c r="D41" s="12">
        <v>253.8</v>
      </c>
      <c r="E41" s="12">
        <v>115.5</v>
      </c>
      <c r="F41" s="12">
        <f>D41-E41</f>
        <v>138.30000000000001</v>
      </c>
      <c r="G41" s="9">
        <f t="shared" si="1"/>
        <v>125.38531278331824</v>
      </c>
    </row>
    <row r="42" spans="1:7" ht="15" customHeight="1">
      <c r="A42" s="12" t="s">
        <v>30</v>
      </c>
      <c r="B42" s="12" t="s">
        <v>32</v>
      </c>
      <c r="C42" s="12">
        <v>5.2</v>
      </c>
      <c r="D42" s="12">
        <v>418.9</v>
      </c>
      <c r="E42" s="12">
        <v>182.8</v>
      </c>
      <c r="F42" s="12">
        <f t="shared" si="0"/>
        <v>236.09999999999997</v>
      </c>
      <c r="G42" s="13">
        <f t="shared" si="1"/>
        <v>132.93918918918916</v>
      </c>
    </row>
    <row r="43" spans="1:7" ht="15" customHeight="1">
      <c r="A43" s="12" t="s">
        <v>30</v>
      </c>
      <c r="B43" s="12" t="s">
        <v>33</v>
      </c>
      <c r="C43" s="12">
        <v>5.2</v>
      </c>
      <c r="D43" s="12">
        <v>144.1</v>
      </c>
      <c r="E43" s="12">
        <v>91.3</v>
      </c>
      <c r="F43" s="12">
        <f t="shared" si="0"/>
        <v>52.8</v>
      </c>
      <c r="G43" s="13">
        <f t="shared" si="1"/>
        <v>61.324041811846691</v>
      </c>
    </row>
    <row r="44" spans="1:7" ht="15" customHeight="1">
      <c r="A44" s="12" t="s">
        <v>30</v>
      </c>
      <c r="B44" s="12" t="s">
        <v>34</v>
      </c>
      <c r="C44" s="12">
        <v>5.2</v>
      </c>
      <c r="D44" s="12">
        <v>180.5</v>
      </c>
      <c r="E44" s="12">
        <v>55.4</v>
      </c>
      <c r="F44" s="12">
        <f t="shared" si="0"/>
        <v>125.1</v>
      </c>
      <c r="G44" s="13">
        <f t="shared" si="1"/>
        <v>249.20318725099602</v>
      </c>
    </row>
    <row r="45" spans="1:7" ht="15" customHeight="1">
      <c r="A45" s="6" t="s">
        <v>35</v>
      </c>
      <c r="B45" s="6" t="s">
        <v>15</v>
      </c>
      <c r="C45" s="6">
        <v>5.2</v>
      </c>
      <c r="D45" s="6">
        <v>194.7</v>
      </c>
      <c r="E45" s="6">
        <v>80.400000000000006</v>
      </c>
      <c r="F45" s="6">
        <f t="shared" si="0"/>
        <v>114.29999999999998</v>
      </c>
      <c r="G45" s="8">
        <f t="shared" si="1"/>
        <v>151.9946808510638</v>
      </c>
    </row>
    <row r="46" spans="1:7" ht="15" customHeight="1">
      <c r="A46" s="6" t="s">
        <v>35</v>
      </c>
      <c r="B46" s="6" t="s">
        <v>4</v>
      </c>
      <c r="C46" s="6">
        <v>5.2</v>
      </c>
      <c r="D46" s="6">
        <v>202.7</v>
      </c>
      <c r="E46" s="6">
        <v>90.4</v>
      </c>
      <c r="F46" s="6">
        <f t="shared" si="0"/>
        <v>112.29999999999998</v>
      </c>
      <c r="G46" s="8">
        <f t="shared" si="1"/>
        <v>131.80751173708919</v>
      </c>
    </row>
    <row r="47" spans="1:7" ht="15" customHeight="1">
      <c r="A47" s="6" t="s">
        <v>35</v>
      </c>
      <c r="B47" s="6" t="s">
        <v>16</v>
      </c>
      <c r="C47" s="6">
        <v>5.2</v>
      </c>
      <c r="D47" s="6">
        <v>214.6</v>
      </c>
      <c r="E47" s="6">
        <v>130.1</v>
      </c>
      <c r="F47" s="6">
        <f t="shared" si="0"/>
        <v>84.5</v>
      </c>
      <c r="G47" s="8">
        <f t="shared" si="1"/>
        <v>67.654123298638922</v>
      </c>
    </row>
    <row r="48" spans="1:7" ht="15" customHeight="1">
      <c r="A48" s="6" t="s">
        <v>35</v>
      </c>
      <c r="B48" s="6" t="s">
        <v>36</v>
      </c>
      <c r="C48" s="6">
        <v>5.2</v>
      </c>
      <c r="D48" s="6">
        <v>325.39999999999998</v>
      </c>
      <c r="E48" s="6">
        <v>163.19999999999999</v>
      </c>
      <c r="F48" s="6">
        <f t="shared" si="0"/>
        <v>162.19999999999999</v>
      </c>
      <c r="G48" s="9">
        <f t="shared" si="1"/>
        <v>102.65822784810125</v>
      </c>
    </row>
    <row r="49" spans="1:7" ht="15" customHeight="1">
      <c r="A49" s="6" t="s">
        <v>35</v>
      </c>
      <c r="B49" s="6" t="s">
        <v>37</v>
      </c>
      <c r="C49" s="6">
        <v>5.2</v>
      </c>
      <c r="D49" s="6">
        <v>317.7</v>
      </c>
      <c r="E49" s="6">
        <v>101.6</v>
      </c>
      <c r="F49" s="6">
        <f t="shared" si="0"/>
        <v>216.1</v>
      </c>
      <c r="G49" s="10">
        <f t="shared" si="1"/>
        <v>224.17012448132783</v>
      </c>
    </row>
    <row r="50" spans="1:7" ht="15" customHeight="1">
      <c r="A50" s="6" t="s">
        <v>35</v>
      </c>
      <c r="B50" s="6" t="s">
        <v>38</v>
      </c>
      <c r="C50" s="6">
        <v>5.2</v>
      </c>
      <c r="D50" s="6">
        <v>223.6</v>
      </c>
      <c r="E50" s="6">
        <v>73.2</v>
      </c>
      <c r="F50" s="6">
        <f t="shared" si="0"/>
        <v>150.39999999999998</v>
      </c>
      <c r="G50" s="10">
        <f t="shared" si="1"/>
        <v>221.17647058823528</v>
      </c>
    </row>
    <row r="51" spans="1:7" ht="15" customHeight="1">
      <c r="A51" s="6" t="s">
        <v>35</v>
      </c>
      <c r="B51" s="6" t="s">
        <v>39</v>
      </c>
      <c r="C51" s="6">
        <v>5.2</v>
      </c>
      <c r="D51" s="6">
        <v>188.3</v>
      </c>
      <c r="E51" s="6">
        <v>42.1</v>
      </c>
      <c r="F51" s="6">
        <f t="shared" si="0"/>
        <v>146.20000000000002</v>
      </c>
      <c r="G51" s="10">
        <f t="shared" si="1"/>
        <v>396.20596205962067</v>
      </c>
    </row>
    <row r="52" spans="1:7" ht="15" customHeight="1">
      <c r="A52" s="6" t="s">
        <v>35</v>
      </c>
      <c r="B52" s="6" t="s">
        <v>40</v>
      </c>
      <c r="C52" s="6">
        <v>5.2</v>
      </c>
      <c r="D52" s="6">
        <v>374.2</v>
      </c>
      <c r="E52" s="6">
        <v>91.5</v>
      </c>
      <c r="F52" s="6">
        <f t="shared" si="0"/>
        <v>282.7</v>
      </c>
      <c r="G52" s="10">
        <f t="shared" si="1"/>
        <v>327.57821552723061</v>
      </c>
    </row>
    <row r="53" spans="1:7" ht="15" customHeight="1">
      <c r="A53" s="6" t="s">
        <v>35</v>
      </c>
      <c r="B53" s="6" t="s">
        <v>41</v>
      </c>
      <c r="C53" s="6">
        <v>5.2</v>
      </c>
      <c r="D53" s="6">
        <v>220.1</v>
      </c>
      <c r="E53" s="6">
        <v>77.400000000000006</v>
      </c>
      <c r="F53" s="6">
        <f t="shared" si="0"/>
        <v>142.69999999999999</v>
      </c>
      <c r="G53" s="11">
        <f t="shared" si="1"/>
        <v>197.64542936288086</v>
      </c>
    </row>
    <row r="54" spans="1:7" ht="15" customHeight="1">
      <c r="A54" s="12" t="s">
        <v>42</v>
      </c>
      <c r="B54" s="12" t="s">
        <v>15</v>
      </c>
      <c r="C54" s="12">
        <v>5.2</v>
      </c>
      <c r="D54" s="12">
        <v>202.2</v>
      </c>
      <c r="E54" s="12">
        <v>86.1</v>
      </c>
      <c r="F54" s="12">
        <f t="shared" si="0"/>
        <v>116.1</v>
      </c>
      <c r="G54" s="8">
        <f t="shared" si="1"/>
        <v>143.5105067985167</v>
      </c>
    </row>
    <row r="55" spans="1:7" ht="15" customHeight="1">
      <c r="A55" s="12" t="s">
        <v>42</v>
      </c>
      <c r="B55" s="12" t="s">
        <v>4</v>
      </c>
      <c r="C55" s="12">
        <v>5.2</v>
      </c>
      <c r="D55" s="12">
        <v>181.3</v>
      </c>
      <c r="E55" s="12">
        <v>72.3</v>
      </c>
      <c r="F55" s="12">
        <f t="shared" si="0"/>
        <v>109.00000000000001</v>
      </c>
      <c r="G55" s="8">
        <f t="shared" si="1"/>
        <v>162.44411326378543</v>
      </c>
    </row>
    <row r="56" spans="1:7" ht="15" customHeight="1">
      <c r="A56" s="12" t="s">
        <v>42</v>
      </c>
      <c r="B56" s="12" t="s">
        <v>16</v>
      </c>
      <c r="C56" s="12">
        <v>5.2</v>
      </c>
      <c r="D56" s="12">
        <v>251.2</v>
      </c>
      <c r="E56" s="12">
        <v>179.2</v>
      </c>
      <c r="F56" s="12">
        <f t="shared" si="0"/>
        <v>72</v>
      </c>
      <c r="G56" s="8">
        <f t="shared" si="1"/>
        <v>41.379310344827587</v>
      </c>
    </row>
    <row r="57" spans="1:7" ht="15" customHeight="1">
      <c r="A57" s="12" t="s">
        <v>42</v>
      </c>
      <c r="B57" s="12" t="s">
        <v>43</v>
      </c>
      <c r="C57" s="12">
        <v>5.2</v>
      </c>
      <c r="D57" s="12">
        <v>329.2</v>
      </c>
      <c r="E57" s="12">
        <v>180</v>
      </c>
      <c r="F57" s="12">
        <f t="shared" si="0"/>
        <v>149.19999999999999</v>
      </c>
      <c r="G57" s="9">
        <f t="shared" si="1"/>
        <v>85.354691075514864</v>
      </c>
    </row>
    <row r="58" spans="1:7" ht="15" customHeight="1">
      <c r="A58" s="12" t="s">
        <v>42</v>
      </c>
      <c r="B58" s="12" t="s">
        <v>44</v>
      </c>
      <c r="C58" s="12">
        <v>5.2</v>
      </c>
      <c r="D58" s="12">
        <v>384.4</v>
      </c>
      <c r="E58" s="12">
        <v>150.5</v>
      </c>
      <c r="F58" s="12">
        <f t="shared" si="0"/>
        <v>233.89999999999998</v>
      </c>
      <c r="G58" s="13">
        <f t="shared" si="1"/>
        <v>160.97728836889192</v>
      </c>
    </row>
    <row r="59" spans="1:7" ht="15" customHeight="1">
      <c r="A59" s="12" t="s">
        <v>42</v>
      </c>
      <c r="B59" s="12" t="s">
        <v>45</v>
      </c>
      <c r="C59" s="12">
        <v>5.2</v>
      </c>
      <c r="D59" s="12">
        <v>416.1</v>
      </c>
      <c r="E59" s="12">
        <v>174.8</v>
      </c>
      <c r="F59" s="12">
        <f t="shared" si="0"/>
        <v>241.3</v>
      </c>
      <c r="G59" s="13">
        <f t="shared" si="1"/>
        <v>142.27594339622641</v>
      </c>
    </row>
    <row r="60" spans="1:7" ht="15" customHeight="1">
      <c r="A60" s="12" t="s">
        <v>42</v>
      </c>
      <c r="B60" s="12" t="s">
        <v>46</v>
      </c>
      <c r="C60" s="12">
        <v>5.2</v>
      </c>
      <c r="D60" s="12">
        <v>390.5</v>
      </c>
      <c r="E60" s="12">
        <v>169.9</v>
      </c>
      <c r="F60" s="12">
        <f t="shared" si="0"/>
        <v>220.6</v>
      </c>
      <c r="G60" s="13">
        <f t="shared" si="1"/>
        <v>133.94049787492409</v>
      </c>
    </row>
    <row r="61" spans="1:7" ht="15" customHeight="1">
      <c r="A61" s="12" t="s">
        <v>42</v>
      </c>
      <c r="B61" s="12" t="s">
        <v>47</v>
      </c>
      <c r="C61" s="12">
        <v>5.2</v>
      </c>
      <c r="D61" s="12">
        <v>342.6</v>
      </c>
      <c r="E61" s="12">
        <v>95.6</v>
      </c>
      <c r="F61" s="12">
        <f t="shared" si="0"/>
        <v>247.00000000000003</v>
      </c>
      <c r="G61" s="13">
        <f t="shared" si="1"/>
        <v>273.23008849557527</v>
      </c>
    </row>
    <row r="62" spans="1:7" ht="15" customHeight="1">
      <c r="A62" s="12" t="s">
        <v>42</v>
      </c>
      <c r="B62" s="17" t="s">
        <v>41</v>
      </c>
      <c r="C62" s="12">
        <v>5.2</v>
      </c>
      <c r="D62" s="12">
        <v>378</v>
      </c>
      <c r="E62" s="12">
        <v>115.9</v>
      </c>
      <c r="F62" s="12">
        <f t="shared" si="0"/>
        <v>262.10000000000002</v>
      </c>
      <c r="G62" s="11">
        <f t="shared" si="1"/>
        <v>236.76603432700998</v>
      </c>
    </row>
    <row r="63" spans="1:7" ht="15" customHeight="1">
      <c r="A63" s="6" t="s">
        <v>49</v>
      </c>
      <c r="B63" s="6" t="s">
        <v>15</v>
      </c>
      <c r="C63" s="6">
        <v>5.2</v>
      </c>
      <c r="D63" s="6">
        <v>324.60000000000002</v>
      </c>
      <c r="E63" s="6">
        <v>258.89999999999998</v>
      </c>
      <c r="F63" s="6">
        <f t="shared" si="0"/>
        <v>65.700000000000045</v>
      </c>
      <c r="G63" s="8">
        <f t="shared" si="1"/>
        <v>25.896728419393003</v>
      </c>
    </row>
    <row r="64" spans="1:7" ht="15" customHeight="1">
      <c r="A64" s="6" t="s">
        <v>49</v>
      </c>
      <c r="B64" s="6" t="s">
        <v>5</v>
      </c>
      <c r="C64" s="6">
        <v>5.2</v>
      </c>
      <c r="D64" s="6">
        <v>192.3</v>
      </c>
      <c r="E64" s="6">
        <v>98</v>
      </c>
      <c r="F64" s="6">
        <f t="shared" si="0"/>
        <v>94.300000000000011</v>
      </c>
      <c r="G64" s="8">
        <f t="shared" si="1"/>
        <v>101.61637931034485</v>
      </c>
    </row>
    <row r="65" spans="1:7" ht="15" customHeight="1">
      <c r="A65" s="6" t="s">
        <v>49</v>
      </c>
      <c r="B65" s="6" t="s">
        <v>50</v>
      </c>
      <c r="C65" s="6">
        <v>5.2</v>
      </c>
      <c r="D65" s="6">
        <v>291.10000000000002</v>
      </c>
      <c r="E65" s="6">
        <v>227.4</v>
      </c>
      <c r="F65" s="6">
        <f t="shared" si="0"/>
        <v>63.700000000000017</v>
      </c>
      <c r="G65" s="8">
        <f t="shared" si="1"/>
        <v>28.667866786678672</v>
      </c>
    </row>
    <row r="66" spans="1:7" ht="15" customHeight="1">
      <c r="A66" s="6" t="s">
        <v>49</v>
      </c>
      <c r="B66" s="6" t="s">
        <v>51</v>
      </c>
      <c r="C66" s="6">
        <v>5.2</v>
      </c>
      <c r="D66" s="6">
        <v>324</v>
      </c>
      <c r="E66" s="6">
        <v>122.6</v>
      </c>
      <c r="F66" s="6">
        <f t="shared" si="0"/>
        <v>201.4</v>
      </c>
      <c r="G66" s="13">
        <f t="shared" si="1"/>
        <v>171.55025553662693</v>
      </c>
    </row>
    <row r="67" spans="1:7" ht="15" customHeight="1">
      <c r="A67" s="6" t="s">
        <v>49</v>
      </c>
      <c r="B67" s="6" t="s">
        <v>52</v>
      </c>
      <c r="C67" s="6">
        <v>5.2</v>
      </c>
      <c r="D67" s="6">
        <v>358.6</v>
      </c>
      <c r="E67" s="6">
        <v>145.30000000000001</v>
      </c>
      <c r="F67" s="6">
        <f t="shared" si="0"/>
        <v>213.3</v>
      </c>
      <c r="G67" s="13">
        <f t="shared" si="1"/>
        <v>152.24839400428263</v>
      </c>
    </row>
    <row r="68" spans="1:7" ht="15" customHeight="1">
      <c r="A68" s="6" t="s">
        <v>49</v>
      </c>
      <c r="B68" s="6" t="s">
        <v>53</v>
      </c>
      <c r="C68" s="6">
        <v>5.2</v>
      </c>
      <c r="D68" s="6">
        <v>365.2</v>
      </c>
      <c r="E68" s="6">
        <v>112.4</v>
      </c>
      <c r="F68" s="6">
        <f t="shared" si="0"/>
        <v>252.79999999999998</v>
      </c>
      <c r="G68" s="13">
        <f t="shared" si="1"/>
        <v>235.82089552238804</v>
      </c>
    </row>
    <row r="69" spans="1:7" ht="15" customHeight="1">
      <c r="A69" s="6" t="s">
        <v>49</v>
      </c>
      <c r="B69" s="6" t="s">
        <v>54</v>
      </c>
      <c r="C69" s="6">
        <v>5.2</v>
      </c>
      <c r="D69" s="6">
        <v>339.1</v>
      </c>
      <c r="E69" s="6">
        <v>61.1</v>
      </c>
      <c r="F69" s="6">
        <f t="shared" si="0"/>
        <v>278</v>
      </c>
      <c r="G69" s="11">
        <f t="shared" si="1"/>
        <v>497.31663685152057</v>
      </c>
    </row>
    <row r="70" spans="1:7" ht="15" customHeight="1">
      <c r="A70" s="6" t="s">
        <v>49</v>
      </c>
      <c r="B70" s="6" t="s">
        <v>55</v>
      </c>
      <c r="C70" s="6">
        <v>5.2</v>
      </c>
      <c r="D70" s="6">
        <v>345.9</v>
      </c>
      <c r="E70" s="6">
        <v>158.6</v>
      </c>
      <c r="F70" s="6">
        <f t="shared" si="0"/>
        <v>187.29999999999998</v>
      </c>
      <c r="G70" s="14">
        <f t="shared" si="1"/>
        <v>122.09908735332463</v>
      </c>
    </row>
    <row r="71" spans="1:7" ht="15" customHeight="1">
      <c r="A71" s="6" t="s">
        <v>49</v>
      </c>
      <c r="B71" s="6" t="s">
        <v>56</v>
      </c>
      <c r="C71" s="6">
        <v>5.2</v>
      </c>
      <c r="D71" s="6">
        <v>319.10000000000002</v>
      </c>
      <c r="E71" s="6">
        <v>228</v>
      </c>
      <c r="F71" s="6">
        <f t="shared" si="0"/>
        <v>91.100000000000023</v>
      </c>
      <c r="G71" s="14">
        <f t="shared" si="1"/>
        <v>40.888689407540404</v>
      </c>
    </row>
    <row r="72" spans="1:7" ht="15" customHeight="1">
      <c r="A72" s="12" t="s">
        <v>77</v>
      </c>
      <c r="B72" s="12" t="s">
        <v>15</v>
      </c>
      <c r="C72" s="12">
        <v>5.2</v>
      </c>
      <c r="D72" s="12">
        <v>308.10000000000002</v>
      </c>
      <c r="E72" s="12">
        <v>230.1</v>
      </c>
      <c r="F72" s="12">
        <f t="shared" si="0"/>
        <v>78.000000000000028</v>
      </c>
      <c r="G72" s="8">
        <f t="shared" si="1"/>
        <v>34.682080924855505</v>
      </c>
    </row>
    <row r="73" spans="1:7" ht="15" customHeight="1">
      <c r="A73" s="12" t="s">
        <v>77</v>
      </c>
      <c r="B73" s="12" t="s">
        <v>5</v>
      </c>
      <c r="C73" s="12">
        <v>5.2</v>
      </c>
      <c r="D73" s="12">
        <v>220.5</v>
      </c>
      <c r="E73" s="12">
        <v>100.6</v>
      </c>
      <c r="F73" s="12">
        <f t="shared" si="0"/>
        <v>119.9</v>
      </c>
      <c r="G73" s="8">
        <f t="shared" si="1"/>
        <v>125.68134171907758</v>
      </c>
    </row>
    <row r="74" spans="1:7" ht="15" customHeight="1">
      <c r="A74" s="12" t="s">
        <v>77</v>
      </c>
      <c r="B74" s="12" t="s">
        <v>17</v>
      </c>
      <c r="C74" s="12">
        <v>5.2</v>
      </c>
      <c r="D74" s="12">
        <v>281.5</v>
      </c>
      <c r="E74" s="12">
        <v>218.7</v>
      </c>
      <c r="F74" s="12">
        <f t="shared" ref="F74:F108" si="2">D74-E74</f>
        <v>62.800000000000011</v>
      </c>
      <c r="G74" s="8">
        <f t="shared" ref="G74:G108" si="3">100*F74/(E74-C74)</f>
        <v>29.414519906323189</v>
      </c>
    </row>
    <row r="75" spans="1:7" ht="15" customHeight="1">
      <c r="A75" s="12" t="s">
        <v>77</v>
      </c>
      <c r="B75" s="12" t="s">
        <v>78</v>
      </c>
      <c r="C75" s="12">
        <v>5.2</v>
      </c>
      <c r="D75" s="12">
        <v>307.89999999999998</v>
      </c>
      <c r="E75" s="12">
        <v>121.4</v>
      </c>
      <c r="F75" s="12">
        <f t="shared" si="2"/>
        <v>186.49999999999997</v>
      </c>
      <c r="G75" s="13">
        <f t="shared" si="3"/>
        <v>160.49913941480202</v>
      </c>
    </row>
    <row r="76" spans="1:7" ht="15" customHeight="1">
      <c r="A76" s="12" t="s">
        <v>77</v>
      </c>
      <c r="B76" s="12" t="s">
        <v>79</v>
      </c>
      <c r="C76" s="12">
        <v>5.2</v>
      </c>
      <c r="D76" s="12">
        <v>276</v>
      </c>
      <c r="E76" s="12">
        <v>128.1</v>
      </c>
      <c r="F76" s="12">
        <f t="shared" si="2"/>
        <v>147.9</v>
      </c>
      <c r="G76" s="13">
        <f t="shared" si="3"/>
        <v>120.34174125305127</v>
      </c>
    </row>
    <row r="77" spans="1:7" ht="15" customHeight="1">
      <c r="A77" s="12" t="s">
        <v>77</v>
      </c>
      <c r="B77" s="12" t="s">
        <v>80</v>
      </c>
      <c r="C77" s="12">
        <v>5.2</v>
      </c>
      <c r="D77" s="12">
        <v>322.7</v>
      </c>
      <c r="E77" s="12">
        <v>118.9</v>
      </c>
      <c r="F77" s="12">
        <f t="shared" si="2"/>
        <v>203.79999999999998</v>
      </c>
      <c r="G77" s="13">
        <f t="shared" si="3"/>
        <v>179.24362357080034</v>
      </c>
    </row>
    <row r="78" spans="1:7" ht="15" customHeight="1">
      <c r="A78" s="12" t="s">
        <v>77</v>
      </c>
      <c r="B78" s="12" t="s">
        <v>81</v>
      </c>
      <c r="C78" s="12">
        <v>5.2</v>
      </c>
      <c r="D78" s="12">
        <v>267.2</v>
      </c>
      <c r="E78" s="12">
        <v>104.2</v>
      </c>
      <c r="F78" s="12">
        <f t="shared" si="2"/>
        <v>163</v>
      </c>
      <c r="G78" s="11">
        <f t="shared" si="3"/>
        <v>164.64646464646464</v>
      </c>
    </row>
    <row r="79" spans="1:7" ht="15" customHeight="1">
      <c r="A79" s="12" t="s">
        <v>77</v>
      </c>
      <c r="B79" s="12" t="s">
        <v>82</v>
      </c>
      <c r="C79" s="12">
        <v>5.2</v>
      </c>
      <c r="D79" s="12">
        <v>258.5</v>
      </c>
      <c r="E79" s="12">
        <v>140</v>
      </c>
      <c r="F79" s="12">
        <f t="shared" si="2"/>
        <v>118.5</v>
      </c>
      <c r="G79" s="14">
        <f t="shared" si="3"/>
        <v>87.908011869436194</v>
      </c>
    </row>
    <row r="80" spans="1:7" ht="15" customHeight="1">
      <c r="A80" s="6" t="s">
        <v>57</v>
      </c>
      <c r="B80" s="6" t="s">
        <v>15</v>
      </c>
      <c r="C80" s="6">
        <v>5.2</v>
      </c>
      <c r="D80" s="6">
        <v>240</v>
      </c>
      <c r="E80" s="6">
        <v>154.80000000000001</v>
      </c>
      <c r="F80" s="6">
        <f t="shared" si="2"/>
        <v>85.199999999999989</v>
      </c>
      <c r="G80" s="8">
        <f t="shared" si="3"/>
        <v>56.951871657753991</v>
      </c>
    </row>
    <row r="81" spans="1:7" ht="15" customHeight="1">
      <c r="A81" s="6" t="s">
        <v>57</v>
      </c>
      <c r="B81" s="6" t="s">
        <v>4</v>
      </c>
      <c r="C81" s="6">
        <v>5.2</v>
      </c>
      <c r="D81" s="6">
        <v>190.2</v>
      </c>
      <c r="E81" s="6">
        <v>76.2</v>
      </c>
      <c r="F81" s="6">
        <f t="shared" si="2"/>
        <v>113.99999999999999</v>
      </c>
      <c r="G81" s="8">
        <f t="shared" si="3"/>
        <v>160.56338028169012</v>
      </c>
    </row>
    <row r="82" spans="1:7" ht="15" customHeight="1">
      <c r="A82" s="6" t="s">
        <v>57</v>
      </c>
      <c r="B82" s="6" t="s">
        <v>23</v>
      </c>
      <c r="C82" s="6">
        <v>5.2</v>
      </c>
      <c r="D82" s="6">
        <v>312.10000000000002</v>
      </c>
      <c r="E82" s="6">
        <v>236.1</v>
      </c>
      <c r="F82" s="6">
        <f t="shared" si="2"/>
        <v>76.000000000000028</v>
      </c>
      <c r="G82" s="8">
        <f t="shared" si="3"/>
        <v>32.914681680381129</v>
      </c>
    </row>
    <row r="83" spans="1:7" ht="15" customHeight="1">
      <c r="A83" s="6" t="s">
        <v>57</v>
      </c>
      <c r="B83" s="6" t="s">
        <v>58</v>
      </c>
      <c r="C83" s="6">
        <v>18.3</v>
      </c>
      <c r="D83" s="6">
        <v>356.6</v>
      </c>
      <c r="E83" s="6">
        <v>193</v>
      </c>
      <c r="F83" s="6">
        <f t="shared" si="2"/>
        <v>163.60000000000002</v>
      </c>
      <c r="G83" s="9">
        <f t="shared" si="3"/>
        <v>93.646250715512323</v>
      </c>
    </row>
    <row r="84" spans="1:7" ht="15" customHeight="1">
      <c r="A84" s="6" t="s">
        <v>57</v>
      </c>
      <c r="B84" s="6" t="s">
        <v>59</v>
      </c>
      <c r="C84" s="6">
        <v>18.3</v>
      </c>
      <c r="D84" s="6">
        <v>391.2</v>
      </c>
      <c r="E84" s="6">
        <v>140.80000000000001</v>
      </c>
      <c r="F84" s="6">
        <f t="shared" si="2"/>
        <v>250.39999999999998</v>
      </c>
      <c r="G84" s="13">
        <f t="shared" si="3"/>
        <v>204.40816326530606</v>
      </c>
    </row>
    <row r="85" spans="1:7" ht="15" customHeight="1">
      <c r="A85" s="6" t="s">
        <v>57</v>
      </c>
      <c r="B85" s="6" t="s">
        <v>60</v>
      </c>
      <c r="C85" s="6">
        <v>18.3</v>
      </c>
      <c r="D85" s="6">
        <v>415.9</v>
      </c>
      <c r="E85" s="6">
        <v>114.9</v>
      </c>
      <c r="F85" s="6">
        <f t="shared" si="2"/>
        <v>301</v>
      </c>
      <c r="G85" s="11">
        <f t="shared" si="3"/>
        <v>311.59420289855069</v>
      </c>
    </row>
    <row r="86" spans="1:7" ht="15" customHeight="1">
      <c r="A86" s="6" t="s">
        <v>57</v>
      </c>
      <c r="B86" s="6" t="s">
        <v>61</v>
      </c>
      <c r="C86" s="6">
        <v>18.3</v>
      </c>
      <c r="D86" s="6">
        <v>216.9</v>
      </c>
      <c r="E86" s="6">
        <v>83.9</v>
      </c>
      <c r="F86" s="6">
        <f t="shared" si="2"/>
        <v>133</v>
      </c>
      <c r="G86" s="14">
        <f t="shared" si="3"/>
        <v>202.74390243902437</v>
      </c>
    </row>
    <row r="87" spans="1:7" ht="15" customHeight="1">
      <c r="A87" s="12" t="s">
        <v>62</v>
      </c>
      <c r="B87" s="12" t="s">
        <v>15</v>
      </c>
      <c r="C87" s="12">
        <v>13.1</v>
      </c>
      <c r="D87" s="12">
        <v>198.5</v>
      </c>
      <c r="E87" s="12">
        <v>102.8</v>
      </c>
      <c r="F87" s="12">
        <f t="shared" si="2"/>
        <v>95.7</v>
      </c>
      <c r="G87" s="8">
        <f t="shared" si="3"/>
        <v>106.68896321070234</v>
      </c>
    </row>
    <row r="88" spans="1:7" ht="15" customHeight="1">
      <c r="A88" s="12" t="s">
        <v>62</v>
      </c>
      <c r="B88" s="12" t="s">
        <v>4</v>
      </c>
      <c r="C88" s="12">
        <v>13.1</v>
      </c>
      <c r="D88" s="12">
        <v>198.9</v>
      </c>
      <c r="E88" s="12">
        <v>88.5</v>
      </c>
      <c r="F88" s="12">
        <f t="shared" si="2"/>
        <v>110.4</v>
      </c>
      <c r="G88" s="8">
        <f t="shared" si="3"/>
        <v>146.41909814323606</v>
      </c>
    </row>
    <row r="89" spans="1:7" ht="15" customHeight="1">
      <c r="A89" s="12" t="s">
        <v>62</v>
      </c>
      <c r="B89" s="12" t="s">
        <v>48</v>
      </c>
      <c r="C89" s="12">
        <v>13.1</v>
      </c>
      <c r="D89" s="12">
        <v>292.89999999999998</v>
      </c>
      <c r="E89" s="12">
        <v>211.7</v>
      </c>
      <c r="F89" s="12">
        <f t="shared" si="2"/>
        <v>81.199999999999989</v>
      </c>
      <c r="G89" s="8">
        <f t="shared" si="3"/>
        <v>40.886203423967771</v>
      </c>
    </row>
    <row r="90" spans="1:7" ht="15" customHeight="1">
      <c r="A90" s="12" t="s">
        <v>62</v>
      </c>
      <c r="B90" s="12" t="s">
        <v>63</v>
      </c>
      <c r="C90" s="12">
        <v>18.3</v>
      </c>
      <c r="D90" s="12">
        <v>307.60000000000002</v>
      </c>
      <c r="E90" s="12">
        <v>141.80000000000001</v>
      </c>
      <c r="F90" s="12">
        <f t="shared" si="2"/>
        <v>165.8</v>
      </c>
      <c r="G90" s="9">
        <f t="shared" si="3"/>
        <v>134.25101214574897</v>
      </c>
    </row>
    <row r="91" spans="1:7" ht="15" customHeight="1">
      <c r="A91" s="12" t="s">
        <v>62</v>
      </c>
      <c r="B91" s="12" t="s">
        <v>64</v>
      </c>
      <c r="C91" s="12">
        <v>18.3</v>
      </c>
      <c r="D91" s="12">
        <v>283.60000000000002</v>
      </c>
      <c r="E91" s="12">
        <v>126.2</v>
      </c>
      <c r="F91" s="12">
        <f t="shared" si="2"/>
        <v>157.40000000000003</v>
      </c>
      <c r="G91" s="13">
        <f t="shared" si="3"/>
        <v>145.87581093605192</v>
      </c>
    </row>
    <row r="92" spans="1:7" ht="15" customHeight="1">
      <c r="A92" s="12" t="s">
        <v>62</v>
      </c>
      <c r="B92" s="12" t="s">
        <v>65</v>
      </c>
      <c r="C92" s="12">
        <v>18.3</v>
      </c>
      <c r="D92" s="12">
        <v>383.7</v>
      </c>
      <c r="E92" s="12">
        <v>128.30000000000001</v>
      </c>
      <c r="F92" s="12">
        <f t="shared" si="2"/>
        <v>255.39999999999998</v>
      </c>
      <c r="G92" s="13">
        <f t="shared" si="3"/>
        <v>232.18181818181813</v>
      </c>
    </row>
    <row r="93" spans="1:7" ht="15" customHeight="1">
      <c r="A93" s="12" t="s">
        <v>62</v>
      </c>
      <c r="B93" s="12" t="s">
        <v>66</v>
      </c>
      <c r="C93" s="12">
        <v>18.3</v>
      </c>
      <c r="D93" s="12">
        <v>399.4</v>
      </c>
      <c r="E93" s="12">
        <v>133.19999999999999</v>
      </c>
      <c r="F93" s="12">
        <f t="shared" si="2"/>
        <v>266.2</v>
      </c>
      <c r="G93" s="13">
        <f t="shared" si="3"/>
        <v>231.6797214969539</v>
      </c>
    </row>
    <row r="94" spans="1:7" ht="15" customHeight="1">
      <c r="A94" s="12" t="s">
        <v>62</v>
      </c>
      <c r="B94" s="12" t="s">
        <v>67</v>
      </c>
      <c r="C94" s="12">
        <v>18.3</v>
      </c>
      <c r="D94" s="12">
        <v>348.2</v>
      </c>
      <c r="E94" s="12">
        <v>94.8</v>
      </c>
      <c r="F94" s="12">
        <f t="shared" si="2"/>
        <v>253.39999999999998</v>
      </c>
      <c r="G94" s="11">
        <f t="shared" si="3"/>
        <v>331.24183006535941</v>
      </c>
    </row>
    <row r="95" spans="1:7" ht="15" customHeight="1">
      <c r="A95" s="12" t="s">
        <v>62</v>
      </c>
      <c r="B95" s="12" t="s">
        <v>68</v>
      </c>
      <c r="C95" s="12">
        <v>18.3</v>
      </c>
      <c r="D95" s="12">
        <v>422.3</v>
      </c>
      <c r="E95" s="12">
        <v>180.2</v>
      </c>
      <c r="F95" s="12">
        <f t="shared" si="2"/>
        <v>242.10000000000002</v>
      </c>
      <c r="G95" s="11">
        <f t="shared" si="3"/>
        <v>149.5367510809142</v>
      </c>
    </row>
    <row r="96" spans="1:7" ht="15" customHeight="1">
      <c r="A96" s="12" t="s">
        <v>62</v>
      </c>
      <c r="B96" s="12" t="s">
        <v>11</v>
      </c>
      <c r="C96" s="12">
        <v>18.3</v>
      </c>
      <c r="D96" s="12">
        <v>401.2</v>
      </c>
      <c r="E96" s="12">
        <v>213.6</v>
      </c>
      <c r="F96" s="12">
        <f t="shared" si="2"/>
        <v>187.6</v>
      </c>
      <c r="G96" s="14">
        <f t="shared" si="3"/>
        <v>96.057347670250905</v>
      </c>
    </row>
    <row r="97" spans="1:8" ht="15" customHeight="1">
      <c r="A97" s="6" t="s">
        <v>69</v>
      </c>
      <c r="B97" s="6" t="s">
        <v>15</v>
      </c>
      <c r="C97" s="6">
        <v>13.1</v>
      </c>
      <c r="D97" s="6">
        <v>190.1</v>
      </c>
      <c r="E97" s="6">
        <v>82.2</v>
      </c>
      <c r="F97" s="6">
        <f t="shared" si="2"/>
        <v>107.89999999999999</v>
      </c>
      <c r="G97" s="8">
        <f t="shared" si="3"/>
        <v>156.15050651230101</v>
      </c>
    </row>
    <row r="98" spans="1:8" ht="15" customHeight="1">
      <c r="A98" s="6" t="s">
        <v>69</v>
      </c>
      <c r="B98" s="6" t="s">
        <v>4</v>
      </c>
      <c r="C98" s="6">
        <v>13.1</v>
      </c>
      <c r="D98" s="6">
        <v>203.9</v>
      </c>
      <c r="E98" s="6">
        <v>86.3</v>
      </c>
      <c r="F98" s="6">
        <f t="shared" si="2"/>
        <v>117.60000000000001</v>
      </c>
      <c r="G98" s="8">
        <f t="shared" si="3"/>
        <v>160.65573770491804</v>
      </c>
    </row>
    <row r="99" spans="1:8" ht="15" customHeight="1">
      <c r="A99" s="6" t="s">
        <v>69</v>
      </c>
      <c r="B99" s="6" t="s">
        <v>5</v>
      </c>
      <c r="C99" s="6">
        <v>13.1</v>
      </c>
      <c r="D99" s="6">
        <v>308.39999999999998</v>
      </c>
      <c r="E99" s="6">
        <v>236.4</v>
      </c>
      <c r="F99" s="6">
        <f t="shared" si="2"/>
        <v>71.999999999999972</v>
      </c>
      <c r="G99" s="8">
        <f t="shared" si="3"/>
        <v>32.243618450514987</v>
      </c>
    </row>
    <row r="100" spans="1:8" ht="15" customHeight="1">
      <c r="A100" s="6" t="s">
        <v>69</v>
      </c>
      <c r="B100" s="6" t="s">
        <v>70</v>
      </c>
      <c r="C100" s="6">
        <v>18.3</v>
      </c>
      <c r="D100" s="6">
        <v>320.10000000000002</v>
      </c>
      <c r="E100" s="6">
        <v>114.9</v>
      </c>
      <c r="F100" s="6">
        <f t="shared" si="2"/>
        <v>205.20000000000002</v>
      </c>
      <c r="G100" s="11">
        <f t="shared" si="3"/>
        <v>212.42236024844718</v>
      </c>
    </row>
    <row r="101" spans="1:8" ht="15" customHeight="1">
      <c r="A101" s="6" t="s">
        <v>69</v>
      </c>
      <c r="B101" s="6" t="s">
        <v>71</v>
      </c>
      <c r="C101" s="6">
        <v>18.3</v>
      </c>
      <c r="D101" s="6">
        <v>427</v>
      </c>
      <c r="E101" s="6">
        <v>150.4</v>
      </c>
      <c r="F101" s="6">
        <f t="shared" si="2"/>
        <v>276.60000000000002</v>
      </c>
      <c r="G101" s="11">
        <f t="shared" si="3"/>
        <v>209.38682816048453</v>
      </c>
    </row>
    <row r="102" spans="1:8" ht="15" customHeight="1">
      <c r="A102" s="6" t="s">
        <v>69</v>
      </c>
      <c r="B102" s="6" t="s">
        <v>72</v>
      </c>
      <c r="C102" s="6">
        <v>18.3</v>
      </c>
      <c r="D102" s="6">
        <v>255.5</v>
      </c>
      <c r="E102" s="6">
        <v>127.7</v>
      </c>
      <c r="F102" s="6">
        <f t="shared" si="2"/>
        <v>127.8</v>
      </c>
      <c r="G102" s="11">
        <f t="shared" si="3"/>
        <v>116.81901279707495</v>
      </c>
    </row>
    <row r="103" spans="1:8" ht="15" customHeight="1">
      <c r="A103" s="6" t="s">
        <v>69</v>
      </c>
      <c r="B103" s="6" t="s">
        <v>73</v>
      </c>
      <c r="C103" s="6">
        <v>18.3</v>
      </c>
      <c r="D103" s="6">
        <v>530.70000000000005</v>
      </c>
      <c r="E103" s="6">
        <v>304.7</v>
      </c>
      <c r="F103" s="6">
        <f t="shared" si="2"/>
        <v>226.00000000000006</v>
      </c>
      <c r="G103" s="16">
        <f t="shared" si="3"/>
        <v>78.910614525139692</v>
      </c>
    </row>
    <row r="104" spans="1:8" ht="15" customHeight="1">
      <c r="A104" s="12" t="s">
        <v>74</v>
      </c>
      <c r="B104" s="12" t="s">
        <v>13</v>
      </c>
      <c r="C104" s="12">
        <v>13.1</v>
      </c>
      <c r="D104" s="12">
        <v>193.1</v>
      </c>
      <c r="E104" s="12">
        <v>64.3</v>
      </c>
      <c r="F104" s="12">
        <f t="shared" si="2"/>
        <v>128.80000000000001</v>
      </c>
      <c r="G104" s="8">
        <f t="shared" si="3"/>
        <v>251.56250000000006</v>
      </c>
    </row>
    <row r="105" spans="1:8" ht="15" customHeight="1">
      <c r="A105" s="12" t="s">
        <v>74</v>
      </c>
      <c r="B105" s="12" t="s">
        <v>48</v>
      </c>
      <c r="C105" s="12">
        <v>13.1</v>
      </c>
      <c r="D105" s="12">
        <v>327</v>
      </c>
      <c r="E105" s="12">
        <v>260.7</v>
      </c>
      <c r="F105" s="12">
        <f t="shared" si="2"/>
        <v>66.300000000000011</v>
      </c>
      <c r="G105" s="8">
        <f t="shared" si="3"/>
        <v>26.777059773828761</v>
      </c>
    </row>
    <row r="106" spans="1:8" ht="15" customHeight="1">
      <c r="A106" s="12" t="s">
        <v>74</v>
      </c>
      <c r="B106" s="12" t="s">
        <v>63</v>
      </c>
      <c r="C106" s="12">
        <v>18.3</v>
      </c>
      <c r="D106" s="12">
        <v>394.2</v>
      </c>
      <c r="E106" s="12">
        <v>106.3</v>
      </c>
      <c r="F106" s="12">
        <f t="shared" si="2"/>
        <v>287.89999999999998</v>
      </c>
      <c r="G106" s="9">
        <f t="shared" si="3"/>
        <v>327.15909090909088</v>
      </c>
    </row>
    <row r="107" spans="1:8" ht="15" customHeight="1">
      <c r="A107" s="12" t="s">
        <v>74</v>
      </c>
      <c r="B107" s="12" t="s">
        <v>75</v>
      </c>
      <c r="C107" s="12">
        <v>18.3</v>
      </c>
      <c r="D107" s="12">
        <v>305.60000000000002</v>
      </c>
      <c r="E107" s="12">
        <v>188.3</v>
      </c>
      <c r="F107" s="12">
        <f t="shared" si="2"/>
        <v>117.30000000000001</v>
      </c>
      <c r="G107" s="13">
        <f t="shared" si="3"/>
        <v>69.000000000000014</v>
      </c>
    </row>
    <row r="108" spans="1:8" ht="15" customHeight="1">
      <c r="A108" s="12" t="s">
        <v>74</v>
      </c>
      <c r="B108" s="12" t="s">
        <v>76</v>
      </c>
      <c r="C108" s="12">
        <v>18.3</v>
      </c>
      <c r="D108" s="12">
        <v>288.7</v>
      </c>
      <c r="E108" s="12">
        <v>133.6</v>
      </c>
      <c r="F108" s="12">
        <f t="shared" si="2"/>
        <v>155.1</v>
      </c>
      <c r="G108" s="13">
        <f t="shared" si="3"/>
        <v>134.51864700780573</v>
      </c>
    </row>
    <row r="109" spans="1:8" ht="15" customHeight="1">
      <c r="A109" s="18" t="s">
        <v>86</v>
      </c>
      <c r="G109" s="19">
        <f>AVERAGE(G9:G108)</f>
        <v>146.85907699230211</v>
      </c>
      <c r="H109" s="7" t="s">
        <v>84</v>
      </c>
    </row>
    <row r="110" spans="1:8" ht="15" customHeight="1">
      <c r="G110" s="19">
        <f>STDEV(G9:G108)</f>
        <v>85.773142751317152</v>
      </c>
      <c r="H110" s="7" t="s">
        <v>85</v>
      </c>
    </row>
    <row r="111" spans="1:8" ht="15" customHeight="1"/>
    <row r="112" spans="1:8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University of Alaska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Mikhail Z Kanevskiy</dc:creator>
  <cp:lastModifiedBy>Jana Peirce</cp:lastModifiedBy>
  <cp:lastPrinted>2014-09-12T21:54:24Z</cp:lastPrinted>
  <dcterms:created xsi:type="dcterms:W3CDTF">2014-08-26T02:17:43Z</dcterms:created>
  <dcterms:modified xsi:type="dcterms:W3CDTF">2015-04-02T02:07:25Z</dcterms:modified>
</cp:coreProperties>
</file>